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990" activeTab="0"/>
  </bookViews>
  <sheets>
    <sheet name="1、鄂州市建筑装饰工程材料综合信息价" sheetId="1" r:id="rId1"/>
    <sheet name="2、鄂州市安装工程材料综合信息价" sheetId="2" r:id="rId2"/>
    <sheet name="（2、安装工程材料参考价）" sheetId="3" r:id="rId3"/>
    <sheet name="3、鄂州市市政工程材料综合信息价" sheetId="4" r:id="rId4"/>
    <sheet name="4、鄂州市商品砼、干混砂浆综合市场信息价" sheetId="5" r:id="rId5"/>
    <sheet name="5、鄂州市装配式建筑PC构件综合信息价" sheetId="6" r:id="rId6"/>
    <sheet name="6、鄂州市苗木参考价" sheetId="7" r:id="rId7"/>
    <sheet name="Sheet1" sheetId="8" r:id="rId8"/>
  </sheets>
  <definedNames>
    <definedName name="_xlnm.Print_Titles" localSheetId="2">'（2、安装工程材料参考价）'!$24:$26</definedName>
    <definedName name="_xlnm.Print_Titles" localSheetId="0">'1、鄂州市建筑装饰工程材料综合信息价'!$2:$3</definedName>
    <definedName name="_xlnm.Print_Titles" localSheetId="1">'2、鄂州市安装工程材料综合信息价'!$451:$472</definedName>
    <definedName name="_xlnm.Print_Titles" localSheetId="6">'6、鄂州市苗木参考价'!$2:$3</definedName>
  </definedNames>
  <calcPr fullCalcOnLoad="1"/>
</workbook>
</file>

<file path=xl/sharedStrings.xml><?xml version="1.0" encoding="utf-8"?>
<sst xmlns="http://schemas.openxmlformats.org/spreadsheetml/2006/main" count="8801" uniqueCount="3067">
  <si>
    <t>序号</t>
  </si>
  <si>
    <t>材料名称</t>
  </si>
  <si>
    <t>规格型号</t>
  </si>
  <si>
    <t>单位</t>
  </si>
  <si>
    <t>价格</t>
  </si>
  <si>
    <t>备注</t>
  </si>
  <si>
    <t>含税价（元）</t>
  </si>
  <si>
    <t>除税价（元）</t>
  </si>
  <si>
    <t>吨</t>
  </si>
  <si>
    <t>7</t>
  </si>
  <si>
    <t>1</t>
  </si>
  <si>
    <t>立方米</t>
  </si>
  <si>
    <t>2</t>
  </si>
  <si>
    <t>15mm</t>
  </si>
  <si>
    <t>3</t>
  </si>
  <si>
    <t>20mm</t>
  </si>
  <si>
    <t>4</t>
  </si>
  <si>
    <t>5</t>
  </si>
  <si>
    <t>6</t>
  </si>
  <si>
    <t>8</t>
  </si>
  <si>
    <t>9</t>
  </si>
  <si>
    <t>块</t>
  </si>
  <si>
    <t>平方米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</si>
  <si>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</si>
  <si>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</si>
  <si>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</si>
  <si>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</si>
  <si>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</si>
  <si>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</si>
  <si>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</si>
  <si>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</si>
  <si>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</si>
  <si>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</si>
  <si>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</si>
  <si>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</si>
  <si>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</si>
  <si>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</si>
  <si>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</si>
  <si>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</si>
  <si>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</si>
  <si>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</si>
  <si>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</si>
  <si>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综合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</si>
  <si>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</si>
  <si>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</si>
  <si>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</si>
  <si>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</si>
  <si>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</si>
  <si>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</si>
  <si>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</si>
  <si>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</si>
  <si>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</si>
  <si>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</si>
  <si>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</si>
  <si>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</si>
  <si>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</si>
  <si>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</si>
  <si>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</si>
  <si>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</si>
  <si>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</si>
  <si>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</si>
  <si>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</si>
  <si>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</si>
  <si>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</si>
  <si>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</si>
  <si>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</si>
  <si>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</si>
  <si>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</si>
  <si>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</si>
  <si>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</si>
  <si>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</si>
  <si>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</si>
  <si>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</si>
  <si>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</si>
  <si>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</si>
  <si>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</si>
  <si>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</si>
  <si>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</si>
  <si>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</si>
  <si>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</si>
  <si>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</si>
  <si>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</si>
  <si>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</si>
  <si>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</si>
  <si>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</si>
  <si>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</si>
  <si>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</si>
  <si>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</si>
  <si>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</si>
  <si>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</si>
  <si>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</si>
  <si>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</si>
  <si>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</si>
  <si>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</si>
  <si>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</si>
  <si>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</si>
  <si>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</si>
  <si>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</si>
  <si>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</si>
  <si>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</si>
  <si>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</si>
  <si>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</si>
  <si>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</si>
  <si>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</si>
  <si>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</si>
  <si>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五、木材及其制品</t>
  </si>
  <si>
    <t>红松原木</t>
  </si>
  <si>
    <t>落叶松原木</t>
  </si>
  <si>
    <t>云南松原木</t>
  </si>
  <si>
    <t>云杉原木</t>
  </si>
  <si>
    <t>杉木原木</t>
  </si>
  <si>
    <t>工程用原木</t>
  </si>
  <si>
    <t>工程用小枋</t>
  </si>
  <si>
    <t>工程用中枋</t>
  </si>
  <si>
    <t>工程用大枋</t>
  </si>
  <si>
    <t>工程用薄板</t>
  </si>
  <si>
    <t>工程用中板</t>
  </si>
  <si>
    <t>工程用厚板</t>
  </si>
  <si>
    <t>施工用原木</t>
  </si>
  <si>
    <t>施工用小枋</t>
  </si>
  <si>
    <t>施工用中枋</t>
  </si>
  <si>
    <t>施工用大枋</t>
  </si>
  <si>
    <t>施工用薄板</t>
  </si>
  <si>
    <t>施工用中板</t>
  </si>
  <si>
    <t>施工用厚板</t>
  </si>
  <si>
    <t>木模板材</t>
  </si>
  <si>
    <t>胶合板模板</t>
  </si>
  <si>
    <t>1830×915 × 15</t>
  </si>
  <si>
    <t>2440×1220×12</t>
  </si>
  <si>
    <t>实木地板</t>
  </si>
  <si>
    <t>600×70×16  水曲柳</t>
  </si>
  <si>
    <t>800×90×16  樱桃木</t>
  </si>
  <si>
    <t>910×90×18  白榉木</t>
  </si>
  <si>
    <t>910×90×18  红榉木</t>
  </si>
  <si>
    <t>910×90×18  山毛榉</t>
  </si>
  <si>
    <t>910×90×18  花梨木</t>
  </si>
  <si>
    <t>910×90×18  青岗梨</t>
  </si>
  <si>
    <t>910×90×18  枫  木</t>
  </si>
  <si>
    <t>910×90×18  东北桦</t>
  </si>
  <si>
    <t>910×90×18  西南桦</t>
  </si>
  <si>
    <t>910×90×18  株  木</t>
  </si>
  <si>
    <t>910×90×18  柚  木</t>
  </si>
  <si>
    <t>910×90×18  红  木</t>
  </si>
  <si>
    <t>910×90×18  橡  木</t>
  </si>
  <si>
    <t>曲线实木地板(西南、梨木、柞木一级）</t>
  </si>
  <si>
    <t>450×80×18</t>
  </si>
  <si>
    <t>610×80×18</t>
  </si>
  <si>
    <t>920×80×18</t>
  </si>
  <si>
    <t>曲线实木地板(缅榉）</t>
  </si>
  <si>
    <t>复合地板温馨型</t>
  </si>
  <si>
    <t>1210×19×18</t>
  </si>
  <si>
    <t>复合地板安居型</t>
  </si>
  <si>
    <t>复合地板祥和春天(抗菌地板）</t>
  </si>
  <si>
    <t>1210×294×8.5</t>
  </si>
  <si>
    <t>复合地板绿色风光(抗菌地板）</t>
  </si>
  <si>
    <t>1210×191×8</t>
  </si>
  <si>
    <t>复合地板森林风情(抗菌地板）</t>
  </si>
  <si>
    <t>1210×191</t>
  </si>
  <si>
    <t>复合地板软木静音(抗菌地板）</t>
  </si>
  <si>
    <t>胶合板</t>
  </si>
  <si>
    <t>2440×1220×3 一级</t>
  </si>
  <si>
    <t>张</t>
  </si>
  <si>
    <t>2440×1220×4 一级</t>
  </si>
  <si>
    <t>2440×1220×5 一级</t>
  </si>
  <si>
    <t>2440×1220×9 普通</t>
  </si>
  <si>
    <t>2440×1220×12 普通</t>
  </si>
  <si>
    <t>2440×1220×15 普通</t>
  </si>
  <si>
    <t>2440×1220×18 普通</t>
  </si>
  <si>
    <t>2135×915×4</t>
  </si>
  <si>
    <t>2440×1220×3 水曲柳一级</t>
  </si>
  <si>
    <t>2440×1220×3 红榉</t>
  </si>
  <si>
    <t>2440×1220×3 白榉</t>
  </si>
  <si>
    <t>2440×1220×3 美柚王</t>
  </si>
  <si>
    <t>2440×1220×3 泰柚王</t>
  </si>
  <si>
    <t>中密度板</t>
  </si>
  <si>
    <t>2440×1220×15一级</t>
  </si>
  <si>
    <t>木芯板</t>
  </si>
  <si>
    <t>2440×1220×18</t>
  </si>
  <si>
    <t>内隔墙轻质条板</t>
  </si>
  <si>
    <t>2400-3200×600×90</t>
  </si>
  <si>
    <t>六、施工用水、电</t>
  </si>
  <si>
    <t>水</t>
  </si>
  <si>
    <t>电</t>
  </si>
  <si>
    <t>度</t>
  </si>
  <si>
    <t>七、门、窗</t>
  </si>
  <si>
    <t>塑钢中空双钢化玻璃窗（白色）</t>
  </si>
  <si>
    <t>80系列推拉窗(5mm+6A+5mm)</t>
  </si>
  <si>
    <t>88系列推拉窗(5mm+9A+5mm)</t>
  </si>
  <si>
    <r>
      <t>9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系列推拉窗(6mm+12A+6mm)</t>
    </r>
  </si>
  <si>
    <t>60系列单扇平开窗（6mm+12A +6mm)</t>
  </si>
  <si>
    <t>塑钢门(不带亮)</t>
  </si>
  <si>
    <r>
      <t>6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系列</t>
    </r>
  </si>
  <si>
    <t>彩铝断桥隔热双钢化中空玻璃窗</t>
  </si>
  <si>
    <r>
      <t>55系列平开窗(6</t>
    </r>
    <r>
      <rPr>
        <sz val="9"/>
        <color indexed="8"/>
        <rFont val="宋体"/>
        <family val="0"/>
      </rPr>
      <t>mm</t>
    </r>
    <r>
      <rPr>
        <sz val="9"/>
        <color indexed="8"/>
        <rFont val="宋体"/>
        <family val="0"/>
      </rPr>
      <t>Low-e</t>
    </r>
    <r>
      <rPr>
        <sz val="9"/>
        <color indexed="8"/>
        <rFont val="宋体"/>
        <family val="0"/>
      </rPr>
      <t>+</t>
    </r>
    <r>
      <rPr>
        <sz val="9"/>
        <color indexed="8"/>
        <rFont val="宋体"/>
        <family val="0"/>
      </rPr>
      <t>12</t>
    </r>
    <r>
      <rPr>
        <sz val="9"/>
        <color indexed="8"/>
        <rFont val="宋体"/>
        <family val="0"/>
      </rPr>
      <t>A+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mm)</t>
    </r>
  </si>
  <si>
    <r>
      <t>60系列平开窗</t>
    </r>
    <r>
      <rPr>
        <sz val="9"/>
        <color indexed="8"/>
        <rFont val="宋体"/>
        <family val="0"/>
      </rPr>
      <t>(6mmLow-e+12A+6mm)</t>
    </r>
  </si>
  <si>
    <t>八、轻钢、铝合金龙骨及接插件</t>
  </si>
  <si>
    <t>轻钢吊顶大龙骨</t>
  </si>
  <si>
    <t>U 型 h=60 1.2mm</t>
  </si>
  <si>
    <t>米</t>
  </si>
  <si>
    <t>U 型 h=45 1.2mm</t>
  </si>
  <si>
    <t>U 型 h=38 1.2mm</t>
  </si>
  <si>
    <t>U 型 h=30.5 1.0mm</t>
  </si>
  <si>
    <t>轻钢中龙骨</t>
  </si>
  <si>
    <t>U 型 h=19 0.5mm</t>
  </si>
  <si>
    <t>轻钢小龙骨</t>
  </si>
  <si>
    <t>墙体轻钢龙骨</t>
  </si>
  <si>
    <t>75×35 0.6mm</t>
  </si>
  <si>
    <t>75×45 0.6mm</t>
  </si>
  <si>
    <t>铝合金T型中龙骨</t>
  </si>
  <si>
    <t>h=35 1.0mm</t>
  </si>
  <si>
    <t>h=30 0.9mm</t>
  </si>
  <si>
    <t>h=20 0.9mm</t>
  </si>
  <si>
    <t>铝合金小龙骨</t>
  </si>
  <si>
    <t>h=18 0.9mm</t>
  </si>
  <si>
    <t>铝合金T型大龙骨</t>
  </si>
  <si>
    <t>h=60 1.2mm</t>
  </si>
  <si>
    <t>h=50 1.2mm</t>
  </si>
  <si>
    <t>h=45 1.2mm</t>
  </si>
  <si>
    <t>h=30.5 1.0mm</t>
  </si>
  <si>
    <t>铝合金U型大龙骨</t>
  </si>
  <si>
    <t>h= 50 1.2mm</t>
  </si>
  <si>
    <t>铝合金边龙骨</t>
  </si>
  <si>
    <t>h=35 0.9mm</t>
  </si>
  <si>
    <t>h=22 0.9mm</t>
  </si>
  <si>
    <t>铝合金条板龙骨</t>
  </si>
  <si>
    <t>防火窄边T型黑线轻钢烤漆主骨</t>
  </si>
  <si>
    <t>T32×15×3000mm</t>
  </si>
  <si>
    <t>支</t>
  </si>
  <si>
    <t>防火窄边T型黑线轻钢烤漆付骨</t>
  </si>
  <si>
    <t>T32×15×600mm</t>
  </si>
  <si>
    <t>防火窄边T型黑线轻钢烤漆边骨</t>
  </si>
  <si>
    <t>L20×15×3000mm</t>
  </si>
  <si>
    <t>九、饰面材料</t>
  </si>
  <si>
    <t>石膏板</t>
  </si>
  <si>
    <t>3000×1200×9.5</t>
  </si>
  <si>
    <t>防潮石膏板</t>
  </si>
  <si>
    <t>硅钙板</t>
  </si>
  <si>
    <t>606×606  高强型</t>
  </si>
  <si>
    <t>铝单板</t>
  </si>
  <si>
    <t>1200×1100×2.5</t>
  </si>
  <si>
    <t>铝塑板</t>
  </si>
  <si>
    <t>2440×1220×2.5双面</t>
  </si>
  <si>
    <t>铝扣板</t>
  </si>
  <si>
    <t>600×600×0.8</t>
  </si>
  <si>
    <t>埃特板</t>
  </si>
  <si>
    <t>240×1220×6</t>
  </si>
  <si>
    <t>240×1220×8</t>
  </si>
  <si>
    <t>泰柏板</t>
  </si>
  <si>
    <t>300×1200</t>
  </si>
  <si>
    <t>硅酸钙板</t>
  </si>
  <si>
    <t>矿棉吸音板</t>
  </si>
  <si>
    <t>600×600×12</t>
  </si>
  <si>
    <t>水泥压力板</t>
  </si>
  <si>
    <t>2400×1200×4</t>
  </si>
  <si>
    <t>2400×1200×5</t>
  </si>
  <si>
    <t>防火板</t>
  </si>
  <si>
    <t>0.8厚平面</t>
  </si>
  <si>
    <t>1.0厚平面</t>
  </si>
  <si>
    <t>万通板</t>
  </si>
  <si>
    <t>2440×1220</t>
  </si>
  <si>
    <t>有机板</t>
  </si>
  <si>
    <t>2000×1000</t>
  </si>
  <si>
    <t>有机灯片</t>
  </si>
  <si>
    <t>1220×1830×3</t>
  </si>
  <si>
    <t>防火菱镁板</t>
  </si>
  <si>
    <t>2130×915×3</t>
  </si>
  <si>
    <t>2130×915×6</t>
  </si>
  <si>
    <t>3000×1200×12</t>
  </si>
  <si>
    <t>防火硅钙板</t>
  </si>
  <si>
    <t>2440×1220×6</t>
  </si>
  <si>
    <t>阻燃板</t>
  </si>
  <si>
    <t xml:space="preserve">2440×1220×9 </t>
  </si>
  <si>
    <r>
      <t>2440×1220×1</t>
    </r>
    <r>
      <rPr>
        <sz val="9"/>
        <color indexed="8"/>
        <rFont val="宋体"/>
        <family val="0"/>
      </rPr>
      <t>2</t>
    </r>
  </si>
  <si>
    <r>
      <t>2440×1220×</t>
    </r>
    <r>
      <rPr>
        <sz val="9"/>
        <color indexed="8"/>
        <rFont val="宋体"/>
        <family val="0"/>
      </rPr>
      <t>15</t>
    </r>
  </si>
  <si>
    <t>化纤地毯</t>
  </si>
  <si>
    <t>天然花岗岩四川红</t>
  </si>
  <si>
    <t>600×600×20</t>
  </si>
  <si>
    <r>
      <t>3</t>
    </r>
    <r>
      <rPr>
        <b/>
        <sz val="8"/>
        <rFont val="宋体"/>
        <family val="0"/>
      </rPr>
      <t>1</t>
    </r>
  </si>
  <si>
    <t>天然花岗岩三峡红</t>
  </si>
  <si>
    <r>
      <t>3</t>
    </r>
    <r>
      <rPr>
        <b/>
        <sz val="8"/>
        <rFont val="宋体"/>
        <family val="0"/>
      </rPr>
      <t>2</t>
    </r>
  </si>
  <si>
    <t>天然花岗岩华南红</t>
  </si>
  <si>
    <t>十、陶瓷、玻璃</t>
  </si>
  <si>
    <t>白磁砖</t>
  </si>
  <si>
    <t>152×152一级</t>
  </si>
  <si>
    <t>千块</t>
  </si>
  <si>
    <t>152×76一级</t>
  </si>
  <si>
    <t xml:space="preserve">彩色磁砖 </t>
  </si>
  <si>
    <t>彩釉面砖</t>
  </si>
  <si>
    <t>300×300一级</t>
  </si>
  <si>
    <t>400×400一级</t>
  </si>
  <si>
    <t>500×500一级</t>
  </si>
  <si>
    <t>釉面砖</t>
  </si>
  <si>
    <t>100×100一级</t>
  </si>
  <si>
    <t>200×200一级</t>
  </si>
  <si>
    <t>240×60一级</t>
  </si>
  <si>
    <t>文化砖</t>
  </si>
  <si>
    <r>
      <rPr>
        <sz val="9"/>
        <color indexed="8"/>
        <rFont val="宋体"/>
        <family val="0"/>
      </rPr>
      <t>200</t>
    </r>
    <r>
      <rPr>
        <sz val="9"/>
        <color indexed="8"/>
        <rFont val="宋体"/>
        <family val="0"/>
      </rPr>
      <t>×</t>
    </r>
    <r>
      <rPr>
        <sz val="9"/>
        <color indexed="8"/>
        <rFont val="宋体"/>
        <family val="0"/>
      </rPr>
      <t>400</t>
    </r>
  </si>
  <si>
    <t>缸砖</t>
  </si>
  <si>
    <t>150×150×10</t>
  </si>
  <si>
    <t>玻化砖（墙面砖）</t>
  </si>
  <si>
    <r>
      <t>3</t>
    </r>
    <r>
      <rPr>
        <sz val="9"/>
        <color indexed="8"/>
        <rFont val="宋体"/>
        <family val="0"/>
      </rPr>
      <t>00</t>
    </r>
    <r>
      <rPr>
        <sz val="9"/>
        <color indexed="8"/>
        <rFont val="宋体"/>
        <family val="0"/>
      </rPr>
      <t>×300</t>
    </r>
  </si>
  <si>
    <r>
      <t>3</t>
    </r>
    <r>
      <rPr>
        <sz val="9"/>
        <color indexed="8"/>
        <rFont val="宋体"/>
        <family val="0"/>
      </rPr>
      <t>00</t>
    </r>
    <r>
      <rPr>
        <sz val="9"/>
        <color indexed="8"/>
        <rFont val="宋体"/>
        <family val="0"/>
      </rPr>
      <t>×600</t>
    </r>
  </si>
  <si>
    <r>
      <t>600</t>
    </r>
    <r>
      <rPr>
        <sz val="9"/>
        <color indexed="8"/>
        <rFont val="宋体"/>
        <family val="0"/>
      </rPr>
      <t>×600</t>
    </r>
  </si>
  <si>
    <t>玻化砖（地面砖）</t>
  </si>
  <si>
    <r>
      <t>800</t>
    </r>
    <r>
      <rPr>
        <sz val="9"/>
        <color indexed="8"/>
        <rFont val="宋体"/>
        <family val="0"/>
      </rPr>
      <t>×</t>
    </r>
    <r>
      <rPr>
        <sz val="9"/>
        <color indexed="8"/>
        <rFont val="宋体"/>
        <family val="0"/>
      </rPr>
      <t>800</t>
    </r>
  </si>
  <si>
    <t>瓷质耐磨砖</t>
  </si>
  <si>
    <t>100×100不渗花、无光中色一级</t>
  </si>
  <si>
    <t>200×100不渗花、无光中色一级</t>
  </si>
  <si>
    <t>150×150不渗花、无光中色一级</t>
  </si>
  <si>
    <t>200×200不渗花、无光中色一级</t>
  </si>
  <si>
    <t>300×200不渗花、无光中色一级</t>
  </si>
  <si>
    <t>300×300不渗花、无光中色一级</t>
  </si>
  <si>
    <t>400×400不渗花、无光中色一级</t>
  </si>
  <si>
    <t>500×500不渗花、无光中色一级</t>
  </si>
  <si>
    <t>600×600不渗花、无光中色一级</t>
  </si>
  <si>
    <t>浮法平板玻璃</t>
  </si>
  <si>
    <t>3mm</t>
  </si>
  <si>
    <t>4mm</t>
  </si>
  <si>
    <t>5mm</t>
  </si>
  <si>
    <t>6mm</t>
  </si>
  <si>
    <t>8mm</t>
  </si>
  <si>
    <t>10mm</t>
  </si>
  <si>
    <t>12mm</t>
  </si>
  <si>
    <t>平型钢化玻璃</t>
  </si>
  <si>
    <t>普型5mm</t>
  </si>
  <si>
    <t>普型8mm</t>
  </si>
  <si>
    <t>普型10mm</t>
  </si>
  <si>
    <t>茶色普通平板玻璃</t>
  </si>
  <si>
    <t>压花玻璃</t>
  </si>
  <si>
    <t>夹丝玻璃</t>
  </si>
  <si>
    <t>7mm</t>
  </si>
  <si>
    <t>镀镆反光玻璃</t>
  </si>
  <si>
    <t>镜面玻璃</t>
  </si>
  <si>
    <t>镭射玻璃</t>
  </si>
  <si>
    <t>400×400×4</t>
  </si>
  <si>
    <t>500×500×4</t>
  </si>
  <si>
    <t>十一、橡胶及塑料制品</t>
  </si>
  <si>
    <t>无机堵料</t>
  </si>
  <si>
    <t>公斤</t>
  </si>
  <si>
    <t>有机堵料</t>
  </si>
  <si>
    <t>十二、涂料、防腐油漆、绝热及防水材料</t>
  </si>
  <si>
    <t>内墙乳胶漆</t>
  </si>
  <si>
    <t>千克</t>
  </si>
  <si>
    <t>多彩面涂</t>
  </si>
  <si>
    <t>多彩中涂</t>
  </si>
  <si>
    <t>多彩底涂</t>
  </si>
  <si>
    <t>炳烯酸内墙涂料</t>
  </si>
  <si>
    <t>幻彩涂料</t>
  </si>
  <si>
    <t>仿瓷涂料</t>
  </si>
  <si>
    <t>真石漆</t>
  </si>
  <si>
    <t>防霉防潮乳胶漆</t>
  </si>
  <si>
    <t>104外墙涂料</t>
  </si>
  <si>
    <t>106内墙涂料</t>
  </si>
  <si>
    <t>777乳液涂料</t>
  </si>
  <si>
    <t>熟桐油(光油、填面油）</t>
  </si>
  <si>
    <t>Y00-7</t>
  </si>
  <si>
    <t>清油</t>
  </si>
  <si>
    <t>厚漆(铅油）</t>
  </si>
  <si>
    <t>Y02-1黄、绿、白</t>
  </si>
  <si>
    <t>油性调和漆</t>
  </si>
  <si>
    <t>Y03-1白、灰</t>
  </si>
  <si>
    <t>红丹油性防锈漆</t>
  </si>
  <si>
    <t>Y53-31</t>
  </si>
  <si>
    <t>酯胶清漆</t>
  </si>
  <si>
    <t>T01-1</t>
  </si>
  <si>
    <t>酯胶调和漆(磁性调和漆）</t>
  </si>
  <si>
    <t>T03-1红、紫红</t>
  </si>
  <si>
    <t>T03-1 黄</t>
  </si>
  <si>
    <t>T03-1白、乳白</t>
  </si>
  <si>
    <t>T03-1黑</t>
  </si>
  <si>
    <t>揩漆(生漆）</t>
  </si>
  <si>
    <t>酚醛清漆</t>
  </si>
  <si>
    <t>F01-1</t>
  </si>
  <si>
    <t>酚醛调和漆</t>
  </si>
  <si>
    <t>F03-1 红</t>
  </si>
  <si>
    <t>F03-1黄</t>
  </si>
  <si>
    <t>F03-1白、灰</t>
  </si>
  <si>
    <t>F03-1铁红</t>
  </si>
  <si>
    <t>各色、综合</t>
  </si>
  <si>
    <t>酚醛磁漆</t>
  </si>
  <si>
    <t>F04-1 红</t>
  </si>
  <si>
    <t>P04-1黄、绿</t>
  </si>
  <si>
    <t>F04-1 白</t>
  </si>
  <si>
    <t>F04-1 黑</t>
  </si>
  <si>
    <t>F04-1铁红、棕、蓝、灰</t>
  </si>
  <si>
    <t>带锈底漆</t>
  </si>
  <si>
    <t>7131</t>
  </si>
  <si>
    <t>酚醛耐酸漆</t>
  </si>
  <si>
    <t>F50-31 黑</t>
  </si>
  <si>
    <t>酚酸耐酸漆</t>
  </si>
  <si>
    <t>F50-31白</t>
  </si>
  <si>
    <t>F50-31红、付色</t>
  </si>
  <si>
    <t>酚醛防锈漆</t>
  </si>
  <si>
    <t>F50-31红丹</t>
  </si>
  <si>
    <t>F53-32 灰</t>
  </si>
  <si>
    <t>F53-33铁红</t>
  </si>
  <si>
    <t>防火漆</t>
  </si>
  <si>
    <t>F60-31</t>
  </si>
  <si>
    <t>酚醛地板漆</t>
  </si>
  <si>
    <t>F80-31铁红、棕及付色</t>
  </si>
  <si>
    <t>酚醛绝缘漆</t>
  </si>
  <si>
    <t>F31-12</t>
  </si>
  <si>
    <t>沥青清漆</t>
  </si>
  <si>
    <t>L01-6</t>
  </si>
  <si>
    <t>L01-13</t>
  </si>
  <si>
    <t>煤焦沥青清漆</t>
  </si>
  <si>
    <t>L01-17</t>
  </si>
  <si>
    <t>沥青烘干清漆</t>
  </si>
  <si>
    <t>L01-34</t>
  </si>
  <si>
    <t>沥青耐酸漆</t>
  </si>
  <si>
    <t>L50-1</t>
  </si>
  <si>
    <t>醇酸清漆</t>
  </si>
  <si>
    <t>C01-1</t>
  </si>
  <si>
    <t>醇酸调和漆</t>
  </si>
  <si>
    <t>C03-3红</t>
  </si>
  <si>
    <t>醇酸磁漆</t>
  </si>
  <si>
    <t>C04-2红</t>
  </si>
  <si>
    <t>C04-2黄</t>
  </si>
  <si>
    <t>C04-2黑</t>
  </si>
  <si>
    <t>C04-2 白</t>
  </si>
  <si>
    <t>醇酸底漆</t>
  </si>
  <si>
    <t>C06-1铁红</t>
  </si>
  <si>
    <t>醇酸绝缘漆</t>
  </si>
  <si>
    <t>C30-11</t>
  </si>
  <si>
    <t>硝基外用清漆</t>
  </si>
  <si>
    <t>水晶</t>
  </si>
  <si>
    <t>硝基外用磁漆</t>
  </si>
  <si>
    <t>Q04-2红及付色</t>
  </si>
  <si>
    <t>Q04-2黄</t>
  </si>
  <si>
    <t>硝基木器清漆</t>
  </si>
  <si>
    <t>Q22-1</t>
  </si>
  <si>
    <t>过氯乙烯清漆（外用）</t>
  </si>
  <si>
    <t>G01-1</t>
  </si>
  <si>
    <t>过氯乙烯磁漆（外用）</t>
  </si>
  <si>
    <t>G04-9红¡深红¡桔红</t>
  </si>
  <si>
    <t>G04-9黄、桔黄、奶黄</t>
  </si>
  <si>
    <t>G04-9白、珍珠白</t>
  </si>
  <si>
    <t>G04-9黑</t>
  </si>
  <si>
    <t>过氯乙烯底漆</t>
  </si>
  <si>
    <t>G06-5 铁红</t>
  </si>
  <si>
    <t>过氯乙烯二道底漆</t>
  </si>
  <si>
    <t>G06-5米黄</t>
  </si>
  <si>
    <t>过氯乙烯防腐漆</t>
  </si>
  <si>
    <t>G52-31各色</t>
  </si>
  <si>
    <t>过氯乙烯防腐清漆</t>
  </si>
  <si>
    <t>G52-2</t>
  </si>
  <si>
    <t>过氯乙烯防火漆</t>
  </si>
  <si>
    <t>G60-31各色</t>
  </si>
  <si>
    <t>过氯乙烯防火底漆</t>
  </si>
  <si>
    <t>G60-82</t>
  </si>
  <si>
    <t>磷化底漆</t>
  </si>
  <si>
    <t>X06-2</t>
  </si>
  <si>
    <t>环氧沥青清漆</t>
  </si>
  <si>
    <t>H01-4黑</t>
  </si>
  <si>
    <t>环氧脂底漆</t>
  </si>
  <si>
    <t>H06-2铁红</t>
  </si>
  <si>
    <t>环氧富锌底漆</t>
  </si>
  <si>
    <t>H06-04灰</t>
  </si>
  <si>
    <t>环氧脂烘干绝缘漆</t>
  </si>
  <si>
    <t>H30-12</t>
  </si>
  <si>
    <t>聚氨酯清漆</t>
  </si>
  <si>
    <t>S01-27 0.3：0.5</t>
  </si>
  <si>
    <t>S01-27 14：14X2</t>
  </si>
  <si>
    <t>S01-27 1.5：1.8</t>
  </si>
  <si>
    <t>聚氨酯磁漆</t>
  </si>
  <si>
    <t>S04-1浅翠绿</t>
  </si>
  <si>
    <t>S04-1 白</t>
  </si>
  <si>
    <t>S04-1 各色</t>
  </si>
  <si>
    <t>S04-4 灰</t>
  </si>
  <si>
    <t>聚氨酯底漆</t>
  </si>
  <si>
    <t>S06-2铁红、棕黄</t>
  </si>
  <si>
    <t>聚氨酯色漆</t>
  </si>
  <si>
    <t>8621 甲</t>
  </si>
  <si>
    <t>8621 乙</t>
  </si>
  <si>
    <t>有机硅耐热漆</t>
  </si>
  <si>
    <t>W61-22各色</t>
  </si>
  <si>
    <t>丙烯酸清漆</t>
  </si>
  <si>
    <t>B01-1</t>
  </si>
  <si>
    <t>氨基烘干清漆</t>
  </si>
  <si>
    <t>A01-14</t>
  </si>
  <si>
    <t>91</t>
  </si>
  <si>
    <t>氨基醇酸、绝缘漆</t>
  </si>
  <si>
    <t>A01-2</t>
  </si>
  <si>
    <t>92</t>
  </si>
  <si>
    <t>氯磺化聚乙烯漆</t>
  </si>
  <si>
    <t>J52-2黑、灰、白</t>
  </si>
  <si>
    <t>93</t>
  </si>
  <si>
    <t>带锈防锈漆</t>
  </si>
  <si>
    <t>23-6 型</t>
  </si>
  <si>
    <t>94</t>
  </si>
  <si>
    <t>银粉漆</t>
  </si>
  <si>
    <t>621型</t>
  </si>
  <si>
    <t>95</t>
  </si>
  <si>
    <t>铝银漆（铝银浆）</t>
  </si>
  <si>
    <t>96</t>
  </si>
  <si>
    <t>酯胶腻子</t>
  </si>
  <si>
    <t>T07-2各色</t>
  </si>
  <si>
    <t>97</t>
  </si>
  <si>
    <t>醇酸腻子</t>
  </si>
  <si>
    <t>C07-5灰</t>
  </si>
  <si>
    <t>98</t>
  </si>
  <si>
    <t>灰硝基快干腻子</t>
  </si>
  <si>
    <t>Q07-6</t>
  </si>
  <si>
    <t>99</t>
  </si>
  <si>
    <t>过氯乙烯腻子</t>
  </si>
  <si>
    <t>G07-3各色</t>
  </si>
  <si>
    <t>100</t>
  </si>
  <si>
    <t>硝基漆稀释剂</t>
  </si>
  <si>
    <t>X-1</t>
  </si>
  <si>
    <t>101</t>
  </si>
  <si>
    <t>过氯乙烯漆稀释剂</t>
  </si>
  <si>
    <t>X-3</t>
  </si>
  <si>
    <t>102</t>
  </si>
  <si>
    <t>醇酸漆稀释剂</t>
  </si>
  <si>
    <t>X-6</t>
  </si>
  <si>
    <t>103</t>
  </si>
  <si>
    <t>环氧漆稀释剂</t>
  </si>
  <si>
    <t>X-7</t>
  </si>
  <si>
    <t>104</t>
  </si>
  <si>
    <t>香蕉水</t>
  </si>
  <si>
    <t>X-34</t>
  </si>
  <si>
    <t>105</t>
  </si>
  <si>
    <t xml:space="preserve">松香水 </t>
  </si>
  <si>
    <t>X-87</t>
  </si>
  <si>
    <t>106</t>
  </si>
  <si>
    <t>脱漆剂</t>
  </si>
  <si>
    <t>T-1</t>
  </si>
  <si>
    <t>107</t>
  </si>
  <si>
    <t>高效减水剂</t>
  </si>
  <si>
    <t>FH 25千克/包</t>
  </si>
  <si>
    <t>108</t>
  </si>
  <si>
    <t>FDN 25千克/包</t>
  </si>
  <si>
    <t>109</t>
  </si>
  <si>
    <t>早强减水剂</t>
  </si>
  <si>
    <t>FH～2 50千克/包</t>
  </si>
  <si>
    <t>110</t>
  </si>
  <si>
    <t>高效早强减水剂</t>
  </si>
  <si>
    <t>FH～201 40千克/包</t>
  </si>
  <si>
    <t>111</t>
  </si>
  <si>
    <t>木素磺酸钙减水剂</t>
  </si>
  <si>
    <t>吉林  25千克/包</t>
  </si>
  <si>
    <t>112</t>
  </si>
  <si>
    <t>GOT抗渗添加剂</t>
  </si>
  <si>
    <t>113</t>
  </si>
  <si>
    <t>环保型218建筑胶结剂</t>
  </si>
  <si>
    <t>114</t>
  </si>
  <si>
    <t>聚乙烯丙纶复合防水卷材</t>
  </si>
  <si>
    <t>300g</t>
  </si>
  <si>
    <t>115</t>
  </si>
  <si>
    <t>400g</t>
  </si>
  <si>
    <t>116</t>
  </si>
  <si>
    <t>500g</t>
  </si>
  <si>
    <t>117</t>
  </si>
  <si>
    <t>改性沥青防水卷材</t>
  </si>
  <si>
    <t>APP聚酯胎3mm</t>
  </si>
  <si>
    <t>118</t>
  </si>
  <si>
    <t>APP聚酯胎4mm</t>
  </si>
  <si>
    <t>119</t>
  </si>
  <si>
    <t>SBS聚酯胎3mm</t>
  </si>
  <si>
    <t>120</t>
  </si>
  <si>
    <t>SBS聚酯胎4mm</t>
  </si>
  <si>
    <t>121</t>
  </si>
  <si>
    <t>耐根穿刺防水卷材</t>
  </si>
  <si>
    <t>122</t>
  </si>
  <si>
    <t>复合铜胎基4mm</t>
  </si>
  <si>
    <t>123</t>
  </si>
  <si>
    <t>SAM-980湿铺自粘聚合物沥青卷材</t>
  </si>
  <si>
    <t>聚酯胎 I 3.0mm</t>
  </si>
  <si>
    <t>124</t>
  </si>
  <si>
    <t>PMT TPO卷材</t>
  </si>
  <si>
    <t>1.5mm</t>
  </si>
  <si>
    <t>125</t>
  </si>
  <si>
    <t>1.6mm</t>
  </si>
  <si>
    <t>126</t>
  </si>
  <si>
    <t xml:space="preserve">聚烯烃纳米合金防水隔热复合卷材 </t>
  </si>
  <si>
    <r>
      <t>1</t>
    </r>
    <r>
      <rPr>
        <sz val="9"/>
        <color indexed="8"/>
        <rFont val="宋体"/>
        <family val="0"/>
      </rPr>
      <t>.0mm</t>
    </r>
  </si>
  <si>
    <t>127</t>
  </si>
  <si>
    <r>
      <t>1</t>
    </r>
    <r>
      <rPr>
        <sz val="9"/>
        <color indexed="8"/>
        <rFont val="宋体"/>
        <family val="0"/>
      </rPr>
      <t>.2</t>
    </r>
    <r>
      <rPr>
        <sz val="9"/>
        <color indexed="8"/>
        <rFont val="宋体"/>
        <family val="0"/>
      </rPr>
      <t>mm</t>
    </r>
  </si>
  <si>
    <t>128</t>
  </si>
  <si>
    <r>
      <t>1.</t>
    </r>
    <r>
      <rPr>
        <sz val="9"/>
        <color indexed="8"/>
        <rFont val="宋体"/>
        <family val="0"/>
      </rPr>
      <t>5mm</t>
    </r>
  </si>
  <si>
    <t>129</t>
  </si>
  <si>
    <t>SAM-921自粘沥青防水卷材</t>
  </si>
  <si>
    <t>PET膜1.5mm</t>
  </si>
  <si>
    <t>130</t>
  </si>
  <si>
    <t xml:space="preserve">交叉层压膜1.5mm    </t>
  </si>
  <si>
    <t>131</t>
  </si>
  <si>
    <t>点粘石油沥青卷材</t>
  </si>
  <si>
    <t>132</t>
  </si>
  <si>
    <t>非固化橡胶沥青防水涂料</t>
  </si>
  <si>
    <t>133</t>
  </si>
  <si>
    <t>聚氨酯防水涂料</t>
  </si>
  <si>
    <t>单组份</t>
  </si>
  <si>
    <t>134</t>
  </si>
  <si>
    <t>聚合物水泥防水涂料</t>
  </si>
  <si>
    <t>JS</t>
  </si>
  <si>
    <t>135</t>
  </si>
  <si>
    <t>水泥基渗透结晶防水涂料</t>
  </si>
  <si>
    <t>136</t>
  </si>
  <si>
    <t>PMC-421防水灰浆</t>
  </si>
  <si>
    <t>137</t>
  </si>
  <si>
    <t>薄层灰泥</t>
  </si>
  <si>
    <t>十三、石油、粘合剂</t>
  </si>
  <si>
    <t>汽油</t>
  </si>
  <si>
    <t>RQ-92   92号</t>
  </si>
  <si>
    <t>柴油</t>
  </si>
  <si>
    <t>RC-0  0号</t>
  </si>
  <si>
    <t>硅酮结构胶</t>
  </si>
  <si>
    <t>500ML</t>
  </si>
  <si>
    <t>硅酮耐候胶</t>
  </si>
  <si>
    <r>
      <t>3</t>
    </r>
    <r>
      <rPr>
        <sz val="9"/>
        <rFont val="宋体"/>
        <family val="0"/>
      </rPr>
      <t>4</t>
    </r>
  </si>
  <si>
    <t>防火密封胶</t>
  </si>
  <si>
    <t>300ML</t>
  </si>
  <si>
    <t>玻璃胶</t>
  </si>
  <si>
    <t>十四、保温、隔热、防火、排气道</t>
  </si>
  <si>
    <t>外墙聚苯颗粒干保温料</t>
  </si>
  <si>
    <t>EPS聚苯板</t>
  </si>
  <si>
    <t>厚25mm</t>
  </si>
  <si>
    <t>XPS聚苯乙烯挤塑板</t>
  </si>
  <si>
    <r>
      <t>B1级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厚30mm</t>
    </r>
  </si>
  <si>
    <t>橡塑保温管</t>
  </si>
  <si>
    <t>B1级防火(国产优质)</t>
  </si>
  <si>
    <t>橡塑保温板</t>
  </si>
  <si>
    <t>B1级防火(合资)</t>
  </si>
  <si>
    <t>玻璃棉毡</t>
  </si>
  <si>
    <r>
      <t>容重24㎏/m</t>
    </r>
    <r>
      <rPr>
        <vertAlign val="superscript"/>
        <sz val="9"/>
        <color indexed="8"/>
        <rFont val="宋体"/>
        <family val="0"/>
      </rPr>
      <t>3</t>
    </r>
  </si>
  <si>
    <t>憎水性保温玻璃棉带单层铝箔</t>
  </si>
  <si>
    <r>
      <t>A级，容重48㎏/m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，</t>
    </r>
    <r>
      <rPr>
        <sz val="9"/>
        <color indexed="8"/>
        <rFont val="宋体"/>
        <family val="0"/>
      </rPr>
      <t xml:space="preserve">                  </t>
    </r>
    <r>
      <rPr>
        <sz val="9"/>
        <color indexed="8"/>
        <rFont val="宋体"/>
        <family val="0"/>
      </rPr>
      <t>厚100mm</t>
    </r>
  </si>
  <si>
    <r>
      <t>1</t>
    </r>
    <r>
      <rPr>
        <b/>
        <sz val="8"/>
        <rFont val="宋体"/>
        <family val="0"/>
      </rPr>
      <t>0</t>
    </r>
  </si>
  <si>
    <t>挤塑聚笨乙烯泡沫塑料板线条</t>
  </si>
  <si>
    <t>B1级   宽80×厚80mm</t>
  </si>
  <si>
    <r>
      <t>1</t>
    </r>
    <r>
      <rPr>
        <b/>
        <sz val="8"/>
        <rFont val="宋体"/>
        <family val="0"/>
      </rPr>
      <t>1</t>
    </r>
  </si>
  <si>
    <t>B1级  宽100×厚100mm</t>
  </si>
  <si>
    <r>
      <t>1</t>
    </r>
    <r>
      <rPr>
        <b/>
        <sz val="8"/>
        <rFont val="宋体"/>
        <family val="0"/>
      </rPr>
      <t>2</t>
    </r>
  </si>
  <si>
    <t>B1级  宽120×厚120mm</t>
  </si>
  <si>
    <r>
      <t>1</t>
    </r>
    <r>
      <rPr>
        <b/>
        <sz val="8"/>
        <rFont val="宋体"/>
        <family val="0"/>
      </rPr>
      <t>3</t>
    </r>
  </si>
  <si>
    <t>B1级  宽150×厚150mm</t>
  </si>
  <si>
    <r>
      <t>1</t>
    </r>
    <r>
      <rPr>
        <b/>
        <sz val="8"/>
        <rFont val="宋体"/>
        <family val="0"/>
      </rPr>
      <t>4</t>
    </r>
  </si>
  <si>
    <r>
      <t>PE</t>
    </r>
    <r>
      <rPr>
        <sz val="10"/>
        <rFont val="宋体"/>
        <family val="0"/>
      </rPr>
      <t>隔汽膜</t>
    </r>
  </si>
  <si>
    <t>厚0.3mm</t>
  </si>
  <si>
    <r>
      <t>1</t>
    </r>
    <r>
      <rPr>
        <b/>
        <sz val="8"/>
        <rFont val="宋体"/>
        <family val="0"/>
      </rPr>
      <t>5</t>
    </r>
  </si>
  <si>
    <t>乳化沥青</t>
  </si>
  <si>
    <t>C液</t>
  </si>
  <si>
    <t>kg</t>
  </si>
  <si>
    <r>
      <t>1</t>
    </r>
    <r>
      <rPr>
        <b/>
        <sz val="8"/>
        <rFont val="宋体"/>
        <family val="0"/>
      </rPr>
      <t>7</t>
    </r>
  </si>
  <si>
    <t>玻化微珠保温砂浆</t>
  </si>
  <si>
    <r>
      <t>1</t>
    </r>
    <r>
      <rPr>
        <b/>
        <sz val="8"/>
        <rFont val="宋体"/>
        <family val="0"/>
      </rPr>
      <t>8</t>
    </r>
  </si>
  <si>
    <t>珍珠岩</t>
  </si>
  <si>
    <r>
      <t>1</t>
    </r>
    <r>
      <rPr>
        <b/>
        <sz val="8"/>
        <rFont val="宋体"/>
        <family val="0"/>
      </rPr>
      <t>9</t>
    </r>
  </si>
  <si>
    <r>
      <t>2</t>
    </r>
    <r>
      <rPr>
        <b/>
        <sz val="8"/>
        <rFont val="宋体"/>
        <family val="0"/>
      </rPr>
      <t>0</t>
    </r>
  </si>
  <si>
    <t>沥青珍珠岩板</t>
  </si>
  <si>
    <r>
      <t>含沥青220kg，珍珠岩2m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，密度≤350kg/m</t>
    </r>
    <r>
      <rPr>
        <vertAlign val="superscript"/>
        <sz val="9"/>
        <color indexed="8"/>
        <rFont val="宋体"/>
        <family val="0"/>
      </rPr>
      <t>3</t>
    </r>
  </si>
  <si>
    <r>
      <t>2</t>
    </r>
    <r>
      <rPr>
        <b/>
        <sz val="8"/>
        <rFont val="宋体"/>
        <family val="0"/>
      </rPr>
      <t>1</t>
    </r>
  </si>
  <si>
    <t>全轻（轻集料）混凝土</t>
  </si>
  <si>
    <r>
      <t>2</t>
    </r>
    <r>
      <rPr>
        <b/>
        <sz val="8"/>
        <rFont val="宋体"/>
        <family val="0"/>
      </rPr>
      <t>2</t>
    </r>
  </si>
  <si>
    <r>
      <t>2</t>
    </r>
    <r>
      <rPr>
        <b/>
        <sz val="8"/>
        <rFont val="宋体"/>
        <family val="0"/>
      </rPr>
      <t>3</t>
    </r>
  </si>
  <si>
    <t>LC10（粒径5-10mm）</t>
  </si>
  <si>
    <t>LC15（粒径3-10mm）</t>
  </si>
  <si>
    <t>厨房排气道</t>
  </si>
  <si>
    <t>A-C-33 400*500mm</t>
  </si>
  <si>
    <t>B-C-36 500*500mm</t>
  </si>
  <si>
    <t>C-C-35 450*550mm</t>
  </si>
  <si>
    <t>个</t>
  </si>
  <si>
    <t>十五、管桩</t>
  </si>
  <si>
    <t>管桩</t>
  </si>
  <si>
    <t>PHCΦ3OO×7OA</t>
  </si>
  <si>
    <t>PHCΦ3OO×7OAB</t>
  </si>
  <si>
    <t>PHCΦ4OO×95A</t>
  </si>
  <si>
    <t>PHCΦ4OO×95AB</t>
  </si>
  <si>
    <t>PHCΦ5OO×100A</t>
  </si>
  <si>
    <t>PHCΦ5OO×100AB</t>
  </si>
  <si>
    <t>PHCΦ5OO×125A</t>
  </si>
  <si>
    <t>PHCΦ5OO×125 AB</t>
  </si>
  <si>
    <t>PHCΦ6OO×11OA</t>
  </si>
  <si>
    <t>PHCΦ6OO×110AB</t>
  </si>
  <si>
    <t>PHCΦ6OO×130A</t>
  </si>
  <si>
    <t>PHCΦ6OO×130AB</t>
  </si>
  <si>
    <t>一、管材、管件等</t>
  </si>
  <si>
    <t>优质排水管</t>
  </si>
  <si>
    <t>UPVC 32×2.0</t>
  </si>
  <si>
    <t>UPVC 40×2.0</t>
  </si>
  <si>
    <t xml:space="preserve">优质排水管 </t>
  </si>
  <si>
    <t>UPVC 50×2.0</t>
  </si>
  <si>
    <t>UPVC 75×2.3</t>
  </si>
  <si>
    <t>UPVC 110×3.2</t>
  </si>
  <si>
    <t>UPVC 160×4.0</t>
  </si>
  <si>
    <t>UPVC 200×4.9</t>
  </si>
  <si>
    <t>实壁螺旋排水管</t>
  </si>
  <si>
    <t>UPVC 125×3.2</t>
  </si>
  <si>
    <t>中空螺旋排水管</t>
  </si>
  <si>
    <t>UPVC 110×6.8</t>
  </si>
  <si>
    <t>UPVC 160×7.0</t>
  </si>
  <si>
    <t>电力电线套管</t>
  </si>
  <si>
    <t>UPVC 405-16</t>
  </si>
  <si>
    <t>UPVC 405-20</t>
  </si>
  <si>
    <t>UPVC 405-25</t>
  </si>
  <si>
    <t>UPVC 405-32</t>
  </si>
  <si>
    <t>UPVC 405-40</t>
  </si>
  <si>
    <t>UPVC 405-50</t>
  </si>
  <si>
    <t>UPVC 405-63</t>
  </si>
  <si>
    <t>UPVC 305-16</t>
  </si>
  <si>
    <t>UPVC 305-20</t>
  </si>
  <si>
    <t>UPVC 305-25</t>
  </si>
  <si>
    <t>UPVC 305-32</t>
  </si>
  <si>
    <t>UPVC 305-40</t>
  </si>
  <si>
    <t>UPVC 305-50</t>
  </si>
  <si>
    <t>UPVC 305-63</t>
  </si>
  <si>
    <t>电力电线波纹套管</t>
  </si>
  <si>
    <t>UPVC 16</t>
  </si>
  <si>
    <t>UPVC 20</t>
  </si>
  <si>
    <t>UPVC 25</t>
  </si>
  <si>
    <t>UPVC 32</t>
  </si>
  <si>
    <t>UPVC 40</t>
  </si>
  <si>
    <t>UPVC 50</t>
  </si>
  <si>
    <t>电力电线预埋波纹套管</t>
  </si>
  <si>
    <t>直通</t>
  </si>
  <si>
    <t xml:space="preserve">直通 </t>
  </si>
  <si>
    <t>UPVC 75</t>
  </si>
  <si>
    <t>UPVC 110</t>
  </si>
  <si>
    <t>UPVC 160</t>
  </si>
  <si>
    <t>45。弯头</t>
  </si>
  <si>
    <t>90°弯头</t>
  </si>
  <si>
    <t>UPVC32</t>
  </si>
  <si>
    <t>检查口</t>
  </si>
  <si>
    <t xml:space="preserve">检查口 </t>
  </si>
  <si>
    <t>螺纹伸缩节</t>
  </si>
  <si>
    <t>UPVC110</t>
  </si>
  <si>
    <t xml:space="preserve">UPVC 160 </t>
  </si>
  <si>
    <t>多功能止水节</t>
  </si>
  <si>
    <t>异径顺水三通</t>
  </si>
  <si>
    <t>UPVC 110×50</t>
  </si>
  <si>
    <t>UPVC 160×110</t>
  </si>
  <si>
    <t>等径顺水三通</t>
  </si>
  <si>
    <t>异径斜三通</t>
  </si>
  <si>
    <t>等径斜三通</t>
  </si>
  <si>
    <t>等径顺水四通</t>
  </si>
  <si>
    <t>异径顺水四通</t>
  </si>
  <si>
    <t>P型存水弯</t>
  </si>
  <si>
    <t>P型存水弯(有口）</t>
  </si>
  <si>
    <t xml:space="preserve">P型存水弯(有口） </t>
  </si>
  <si>
    <t>UPVC75</t>
  </si>
  <si>
    <t>管卡</t>
  </si>
  <si>
    <t>套</t>
  </si>
  <si>
    <t>防臭地漏</t>
  </si>
  <si>
    <r>
      <t xml:space="preserve">UPVC </t>
    </r>
    <r>
      <rPr>
        <sz val="10"/>
        <color indexed="8"/>
        <rFont val="宋体"/>
        <family val="0"/>
      </rPr>
      <t>75</t>
    </r>
  </si>
  <si>
    <t>方型雨水斗(两用）</t>
  </si>
  <si>
    <t>瓶型三通</t>
  </si>
  <si>
    <t>透气帽</t>
  </si>
  <si>
    <t>天台地漏</t>
  </si>
  <si>
    <t>止水环</t>
  </si>
  <si>
    <t>大便器连接头</t>
  </si>
  <si>
    <t>管材PNl.OMPa(冷水用）</t>
  </si>
  <si>
    <t>PP—R≥16</t>
  </si>
  <si>
    <t>PP—R≥20</t>
  </si>
  <si>
    <t>PP—R≥25</t>
  </si>
  <si>
    <t>PP—R≥32</t>
  </si>
  <si>
    <t xml:space="preserve">管材PN1.6MPa(冷水用） </t>
  </si>
  <si>
    <t>管材PN1.6MPa(冷水用）</t>
  </si>
  <si>
    <t>PP—R≥40</t>
  </si>
  <si>
    <t>PP—R≥50</t>
  </si>
  <si>
    <t>PP—R≥63</t>
  </si>
  <si>
    <t>PP—R≥75</t>
  </si>
  <si>
    <t>PP—R≥90</t>
  </si>
  <si>
    <t>PP—R≥110</t>
  </si>
  <si>
    <r>
      <t>管材PN</t>
    </r>
    <r>
      <rPr>
        <sz val="10"/>
        <color indexed="8"/>
        <rFont val="宋体"/>
        <family val="0"/>
      </rPr>
      <t>2.0</t>
    </r>
    <r>
      <rPr>
        <sz val="10"/>
        <color indexed="8"/>
        <rFont val="宋体"/>
        <family val="0"/>
      </rPr>
      <t>MPa(冷热水用）</t>
    </r>
  </si>
  <si>
    <r>
      <t>PP—R≥</t>
    </r>
    <r>
      <rPr>
        <sz val="10"/>
        <color indexed="8"/>
        <rFont val="宋体"/>
        <family val="0"/>
      </rPr>
      <t>20</t>
    </r>
  </si>
  <si>
    <t>PP—R≥llO</t>
  </si>
  <si>
    <t xml:space="preserve">接粘剂 </t>
  </si>
  <si>
    <t>GOODY</t>
  </si>
  <si>
    <t>外螺纹堵头</t>
  </si>
  <si>
    <t>UPVC≥20×Rl/2"</t>
  </si>
  <si>
    <t>UPVC≥25×Rl/2"</t>
  </si>
  <si>
    <t>UPVC≥32×Rl/2"</t>
  </si>
  <si>
    <t>UPVC≥25×R3/4〃</t>
  </si>
  <si>
    <t>内螺纹接头</t>
  </si>
  <si>
    <t>铜内螺纹接90°三通</t>
  </si>
  <si>
    <t>铜内螺纹接头</t>
  </si>
  <si>
    <t>铜内螺纹90°弯头</t>
  </si>
  <si>
    <t>UPVC≥20×R1/2"</t>
  </si>
  <si>
    <t>UPVC≥25×R3/4"</t>
  </si>
  <si>
    <t>直接头</t>
  </si>
  <si>
    <t xml:space="preserve">直接头 </t>
  </si>
  <si>
    <t>异径接头</t>
  </si>
  <si>
    <t>PP—R≥20×16</t>
  </si>
  <si>
    <t>PP—R≥25 ×20</t>
  </si>
  <si>
    <t>PP—R≥32×20</t>
  </si>
  <si>
    <t>138</t>
  </si>
  <si>
    <t>139</t>
  </si>
  <si>
    <t>140</t>
  </si>
  <si>
    <t>141</t>
  </si>
  <si>
    <t>142</t>
  </si>
  <si>
    <t>143</t>
  </si>
  <si>
    <t>144</t>
  </si>
  <si>
    <t>PP—R≥32×25</t>
  </si>
  <si>
    <t>145</t>
  </si>
  <si>
    <t>PP—R≥40×20</t>
  </si>
  <si>
    <t>146</t>
  </si>
  <si>
    <t>PP—R≥40×25</t>
  </si>
  <si>
    <t>147</t>
  </si>
  <si>
    <t>PP—R≥40×32</t>
  </si>
  <si>
    <t>148</t>
  </si>
  <si>
    <t>PP—R≥50×20</t>
  </si>
  <si>
    <t>149</t>
  </si>
  <si>
    <t>PP—R≥50×25</t>
  </si>
  <si>
    <t>150</t>
  </si>
  <si>
    <t>PP—R≥50×32</t>
  </si>
  <si>
    <t>151</t>
  </si>
  <si>
    <t>PP—R≥50×40</t>
  </si>
  <si>
    <t>152</t>
  </si>
  <si>
    <t>PP—R≥63×25</t>
  </si>
  <si>
    <t>153</t>
  </si>
  <si>
    <t xml:space="preserve">异径接头 </t>
  </si>
  <si>
    <t>PP—R≥63×32</t>
  </si>
  <si>
    <t>154</t>
  </si>
  <si>
    <t>PP—R≥63×40</t>
  </si>
  <si>
    <t>155</t>
  </si>
  <si>
    <t>PP—R≥63×50</t>
  </si>
  <si>
    <t>156</t>
  </si>
  <si>
    <t>PP—R≥75×32</t>
  </si>
  <si>
    <t>157</t>
  </si>
  <si>
    <t>PP—R≥75×40</t>
  </si>
  <si>
    <t>158</t>
  </si>
  <si>
    <t>PP—R≥75×63</t>
  </si>
  <si>
    <t>159</t>
  </si>
  <si>
    <t>PP—R≥90×40</t>
  </si>
  <si>
    <t>160</t>
  </si>
  <si>
    <t>PP—R≥90×50</t>
  </si>
  <si>
    <t>161</t>
  </si>
  <si>
    <t>PP—R≥90×75</t>
  </si>
  <si>
    <t>162</t>
  </si>
  <si>
    <t>PP—R≥110×63</t>
  </si>
  <si>
    <t>163</t>
  </si>
  <si>
    <t>PP—R≥110×90</t>
  </si>
  <si>
    <t>164</t>
  </si>
  <si>
    <t>管帽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</si>
  <si>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</si>
  <si>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</si>
  <si>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</si>
  <si>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</si>
  <si>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</si>
  <si>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</si>
  <si>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</si>
  <si>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</si>
  <si>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</si>
  <si>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</si>
  <si>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 xml:space="preserve">等径三通 </t>
  </si>
  <si>
    <t>175</t>
  </si>
  <si>
    <t>等径三通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</si>
  <si>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</si>
  <si>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</si>
  <si>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</si>
  <si>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</si>
  <si>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</si>
  <si>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</si>
  <si>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</si>
  <si>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</si>
  <si>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</si>
  <si>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异径三通</t>
  </si>
  <si>
    <t>PP—R≥20×l6</t>
  </si>
  <si>
    <t>185</t>
  </si>
  <si>
    <t>PP—R≥20×25×20</t>
  </si>
  <si>
    <t>186</t>
  </si>
  <si>
    <t>PP—R≥25×20</t>
  </si>
  <si>
    <t>187</t>
  </si>
  <si>
    <t>PP—R≥25×20×20</t>
  </si>
  <si>
    <t>188</t>
  </si>
  <si>
    <t>189</t>
  </si>
  <si>
    <t>190</t>
  </si>
  <si>
    <t>PP—R≥32×20×20</t>
  </si>
  <si>
    <t>191</t>
  </si>
  <si>
    <t>192</t>
  </si>
  <si>
    <t>193</t>
  </si>
  <si>
    <t>194</t>
  </si>
  <si>
    <t>195</t>
  </si>
  <si>
    <t xml:space="preserve">异径三通 </t>
  </si>
  <si>
    <t>196</t>
  </si>
  <si>
    <t>197</t>
  </si>
  <si>
    <t>198</t>
  </si>
  <si>
    <t>PP—R≥63×20</t>
  </si>
  <si>
    <t>199</t>
  </si>
  <si>
    <t>PP— R≥63×25</t>
  </si>
  <si>
    <t>200</t>
  </si>
  <si>
    <t>201</t>
  </si>
  <si>
    <t>PP—R≥63 ×40</t>
  </si>
  <si>
    <t>202</t>
  </si>
  <si>
    <t>203</t>
  </si>
  <si>
    <t>PP— R≥75×25</t>
  </si>
  <si>
    <t>204</t>
  </si>
  <si>
    <t>205</t>
  </si>
  <si>
    <t>PP—R≥75×50</t>
  </si>
  <si>
    <t>206</t>
  </si>
  <si>
    <t>207</t>
  </si>
  <si>
    <t>208</t>
  </si>
  <si>
    <t>PP—R≥90×63</t>
  </si>
  <si>
    <t>209</t>
  </si>
  <si>
    <t>PP—R≥110×50</t>
  </si>
  <si>
    <t>210</t>
  </si>
  <si>
    <t>211</t>
  </si>
  <si>
    <t>PP—R≥110×75</t>
  </si>
  <si>
    <t>212</t>
  </si>
  <si>
    <t>90弯头</t>
  </si>
  <si>
    <t>213</t>
  </si>
  <si>
    <t>214</t>
  </si>
  <si>
    <t>215</t>
  </si>
  <si>
    <t>216</t>
  </si>
  <si>
    <t xml:space="preserve">90弯头 </t>
  </si>
  <si>
    <t>217</t>
  </si>
  <si>
    <t>218</t>
  </si>
  <si>
    <t>219</t>
  </si>
  <si>
    <t>220</t>
  </si>
  <si>
    <t>221</t>
  </si>
  <si>
    <t>222</t>
  </si>
  <si>
    <t>45弯头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</si>
  <si>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</si>
  <si>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</si>
  <si>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</si>
  <si>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</si>
  <si>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</si>
  <si>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</si>
  <si>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</si>
  <si>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</si>
  <si>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</si>
  <si>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</si>
  <si>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PP—R≥16×l/2"</t>
  </si>
  <si>
    <t>233</t>
  </si>
  <si>
    <t>PP—R≥20×l/2"</t>
  </si>
  <si>
    <t>234</t>
  </si>
  <si>
    <t xml:space="preserve"> PP—R≥25×l/2"</t>
  </si>
  <si>
    <t>235</t>
  </si>
  <si>
    <t>PP—R≥25 ×3/4"</t>
  </si>
  <si>
    <t>236</t>
  </si>
  <si>
    <t>PP—R≥32×3/4"</t>
  </si>
  <si>
    <t>237</t>
  </si>
  <si>
    <t xml:space="preserve">内螺纹接头 </t>
  </si>
  <si>
    <t>PP—R≥32×1"</t>
  </si>
  <si>
    <t>238</t>
  </si>
  <si>
    <t>外螺纹接头</t>
  </si>
  <si>
    <t>239</t>
  </si>
  <si>
    <t>240</t>
  </si>
  <si>
    <t>PP—R≥25 ×l/2"</t>
  </si>
  <si>
    <t>241</t>
  </si>
  <si>
    <t>PP—R≥25×3/4"</t>
  </si>
  <si>
    <t>242</t>
  </si>
  <si>
    <t>243</t>
  </si>
  <si>
    <t>PP—R≥32×l"</t>
  </si>
  <si>
    <t>244</t>
  </si>
  <si>
    <t>内螺纹弯头</t>
  </si>
  <si>
    <t>245</t>
  </si>
  <si>
    <t>246</t>
  </si>
  <si>
    <t>PP—R≥25×l/2"</t>
  </si>
  <si>
    <t>247</t>
  </si>
  <si>
    <t>248</t>
  </si>
  <si>
    <t>249</t>
  </si>
  <si>
    <t>外螺纹弯头</t>
  </si>
  <si>
    <t>250</t>
  </si>
  <si>
    <t>251</t>
  </si>
  <si>
    <t>252</t>
  </si>
  <si>
    <t>253</t>
  </si>
  <si>
    <t>PP—R≥32×1〃</t>
  </si>
  <si>
    <t>254</t>
  </si>
  <si>
    <t>内螺纹三通</t>
  </si>
  <si>
    <t>255</t>
  </si>
  <si>
    <t>256</t>
  </si>
  <si>
    <t xml:space="preserve"> PP—R≥25×3/4"</t>
  </si>
  <si>
    <t>257</t>
  </si>
  <si>
    <t>PP—R≥32×l/2"</t>
  </si>
  <si>
    <t>258</t>
  </si>
  <si>
    <t>259</t>
  </si>
  <si>
    <t>外螺纹三通</t>
  </si>
  <si>
    <t>260</t>
  </si>
  <si>
    <t>261</t>
  </si>
  <si>
    <t>262</t>
  </si>
  <si>
    <t>263</t>
  </si>
  <si>
    <t>平法兰</t>
  </si>
  <si>
    <t>264</t>
  </si>
  <si>
    <t>265</t>
  </si>
  <si>
    <t>266</t>
  </si>
  <si>
    <t>267</t>
  </si>
  <si>
    <t>268</t>
  </si>
  <si>
    <t>269</t>
  </si>
  <si>
    <t>带密封槽法兰</t>
  </si>
  <si>
    <t>270</t>
  </si>
  <si>
    <t>271</t>
  </si>
  <si>
    <t>272</t>
  </si>
  <si>
    <t>273</t>
  </si>
  <si>
    <t>274</t>
  </si>
  <si>
    <t>275</t>
  </si>
  <si>
    <t>截止阀</t>
  </si>
  <si>
    <t>276</t>
  </si>
  <si>
    <t>277</t>
  </si>
  <si>
    <t>278</t>
  </si>
  <si>
    <t>279</t>
  </si>
  <si>
    <t>280</t>
  </si>
  <si>
    <t>281</t>
  </si>
  <si>
    <t>钢法兰</t>
  </si>
  <si>
    <t>282</t>
  </si>
  <si>
    <t>283</t>
  </si>
  <si>
    <t xml:space="preserve">钢法兰 </t>
  </si>
  <si>
    <t>284</t>
  </si>
  <si>
    <t>285</t>
  </si>
  <si>
    <t>286</t>
  </si>
  <si>
    <t>287</t>
  </si>
  <si>
    <t>垫圈活接</t>
  </si>
  <si>
    <t>288</t>
  </si>
  <si>
    <t>289</t>
  </si>
  <si>
    <t>290</t>
  </si>
  <si>
    <t>过桥弯管PN1.6MPa(冷水用）</t>
  </si>
  <si>
    <t>291</t>
  </si>
  <si>
    <t>292</t>
  </si>
  <si>
    <t>293</t>
  </si>
  <si>
    <r>
      <t>过桥弯管PN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OMPa(冷热水用）</t>
    </r>
  </si>
  <si>
    <t>294</t>
  </si>
  <si>
    <t>295</t>
  </si>
  <si>
    <t>296</t>
  </si>
  <si>
    <t>297</t>
  </si>
  <si>
    <t>298</t>
  </si>
  <si>
    <t>299</t>
  </si>
  <si>
    <t>镀锌管卡</t>
  </si>
  <si>
    <t>300</t>
  </si>
  <si>
    <t>301</t>
  </si>
  <si>
    <t>302</t>
  </si>
  <si>
    <t>303</t>
  </si>
  <si>
    <t>PE给水管</t>
  </si>
  <si>
    <t>Φ20×2.3 l.OMPa</t>
  </si>
  <si>
    <t>304</t>
  </si>
  <si>
    <t>Φ25×2.3 l.OMPa</t>
  </si>
  <si>
    <t>305</t>
  </si>
  <si>
    <t>Φ32×2.3 l.OMPa</t>
  </si>
  <si>
    <t>306</t>
  </si>
  <si>
    <t>Φ40×2.5 l.OMPa</t>
  </si>
  <si>
    <t>307</t>
  </si>
  <si>
    <t>Φ50×3.0 l.OMPa</t>
  </si>
  <si>
    <t>308</t>
  </si>
  <si>
    <t>Φ63×3.8 l.OMPa</t>
  </si>
  <si>
    <t>309</t>
  </si>
  <si>
    <t>Φ75×4.5 l.OMPa</t>
  </si>
  <si>
    <t>310</t>
  </si>
  <si>
    <t>Φ90×5.4 l.OMPa</t>
  </si>
  <si>
    <t>311</t>
  </si>
  <si>
    <t>Φ110×6.6 l.OMPa</t>
  </si>
  <si>
    <t>312</t>
  </si>
  <si>
    <t>Φ160×9.5 l.OMPa</t>
  </si>
  <si>
    <t>313</t>
  </si>
  <si>
    <t>Φ200×11.9 l.OMPa</t>
  </si>
  <si>
    <t>314</t>
  </si>
  <si>
    <t>Φ250×14.8 l.OMPa</t>
  </si>
  <si>
    <t>315</t>
  </si>
  <si>
    <t>Φ315×18.7 l.OMPa</t>
  </si>
  <si>
    <t>316</t>
  </si>
  <si>
    <t>Φ355×12.1 l.OMPa</t>
  </si>
  <si>
    <t>317</t>
  </si>
  <si>
    <t>Φ400×23.7 l.OMPa</t>
  </si>
  <si>
    <t>318</t>
  </si>
  <si>
    <t>Φ63×4.7mm 1.25MPa</t>
  </si>
  <si>
    <t>319</t>
  </si>
  <si>
    <t>Φ75×5.6mm 1.25MPa</t>
  </si>
  <si>
    <t>320</t>
  </si>
  <si>
    <t>Φ90×6.7mm 1.25MPa</t>
  </si>
  <si>
    <t>321</t>
  </si>
  <si>
    <t>Φ110×8.1mm 1.25MPa</t>
  </si>
  <si>
    <t>322</t>
  </si>
  <si>
    <t>Φ160×11.8mm 1.25MPa</t>
  </si>
  <si>
    <t>323</t>
  </si>
  <si>
    <t>Φ200×14.7mm 1.25MPa</t>
  </si>
  <si>
    <t>324</t>
  </si>
  <si>
    <t xml:space="preserve">PE给水管 </t>
  </si>
  <si>
    <t>Φ250×18.4mm 1.25MPa</t>
  </si>
  <si>
    <t>325</t>
  </si>
  <si>
    <t>Φ315×23.2mm 1.25MPa</t>
  </si>
  <si>
    <t>326</t>
  </si>
  <si>
    <t>Φ355×26.1mm 1.25MPa</t>
  </si>
  <si>
    <t>327</t>
  </si>
  <si>
    <t>Φ400×29.4mm 1.25MPa</t>
  </si>
  <si>
    <t>328</t>
  </si>
  <si>
    <t>Φ32×3.0mm 1.6MPa</t>
  </si>
  <si>
    <t>329</t>
  </si>
  <si>
    <t>Φ40×3.7mm 1.6MPa</t>
  </si>
  <si>
    <t>330</t>
  </si>
  <si>
    <t>Φ50×4.6mm 1.6MPa</t>
  </si>
  <si>
    <t>331</t>
  </si>
  <si>
    <t>Φ63×5.8mm 1.6MPa</t>
  </si>
  <si>
    <t>332</t>
  </si>
  <si>
    <t>Φ75×6.8mm 1.6MPa</t>
  </si>
  <si>
    <t>333</t>
  </si>
  <si>
    <t>Φ90×8.2mm 1.6MPa</t>
  </si>
  <si>
    <t>334</t>
  </si>
  <si>
    <t>Φ110×10.0mm 1.6MPa</t>
  </si>
  <si>
    <t>335</t>
  </si>
  <si>
    <t>Φ160×14.6mm 1.6MPa</t>
  </si>
  <si>
    <t>336</t>
  </si>
  <si>
    <t>Φ200×18.2mm 1.6MPa</t>
  </si>
  <si>
    <t>337</t>
  </si>
  <si>
    <t>Φ250×22.7mm 1.6MPa</t>
  </si>
  <si>
    <t>338</t>
  </si>
  <si>
    <t>Φ315×28.6mm 1.6MPa</t>
  </si>
  <si>
    <t>339</t>
  </si>
  <si>
    <t>Φ355×32.2mm 1.6MPa</t>
  </si>
  <si>
    <t>340</t>
  </si>
  <si>
    <t>Φ400×36.3mm 1.6MPa</t>
  </si>
  <si>
    <t>341</t>
  </si>
  <si>
    <t>PE燃气管</t>
  </si>
  <si>
    <t>Φ20×2.3mm 0.2MPa</t>
  </si>
  <si>
    <t>342</t>
  </si>
  <si>
    <t xml:space="preserve">PE燃气管 </t>
  </si>
  <si>
    <t>Φ25×2.3mm 0.2MPa</t>
  </si>
  <si>
    <t>343</t>
  </si>
  <si>
    <t>Φ32×2.3mm 0.2MPa</t>
  </si>
  <si>
    <t>344</t>
  </si>
  <si>
    <t>Φ40×2.3mm 0.2MPa</t>
  </si>
  <si>
    <t>345</t>
  </si>
  <si>
    <t>Φ50×2.3mm 0.2MPa</t>
  </si>
  <si>
    <t>346</t>
  </si>
  <si>
    <t>Φ63×3.6mm 0.2MPa</t>
  </si>
  <si>
    <t>347</t>
  </si>
  <si>
    <t>Φ75×4.3mm 0.2MPa</t>
  </si>
  <si>
    <t>348</t>
  </si>
  <si>
    <t>Φ90×5.2mm 0.2MPa</t>
  </si>
  <si>
    <t>349</t>
  </si>
  <si>
    <t>Φ110×6.3mm 0.2MPa</t>
  </si>
  <si>
    <t>350</t>
  </si>
  <si>
    <t>Φ160×9.1mm 0.2MPa</t>
  </si>
  <si>
    <t>351</t>
  </si>
  <si>
    <t>Φ200×11.4mm 0.2MPa</t>
  </si>
  <si>
    <t>352</t>
  </si>
  <si>
    <t>Φ250×14.2mm 0.2MPa</t>
  </si>
  <si>
    <t>353</t>
  </si>
  <si>
    <t>Φ315×17.9mm 0.2MPa</t>
  </si>
  <si>
    <t>354</t>
  </si>
  <si>
    <t>Φ400×22.8mm 0.2MPa</t>
  </si>
  <si>
    <t>355</t>
  </si>
  <si>
    <t>Φ20×3.0mm 0.4MPa</t>
  </si>
  <si>
    <t>356</t>
  </si>
  <si>
    <t>Φ25×3.0mm 0.4MPa</t>
  </si>
  <si>
    <t>357</t>
  </si>
  <si>
    <t>Φ32×3.0mm 0.4MPa</t>
  </si>
  <si>
    <t>358</t>
  </si>
  <si>
    <t>Φ40×3.7mm 0.4MPa</t>
  </si>
  <si>
    <t>359</t>
  </si>
  <si>
    <t>Φ50×4.6mm 0.4MPa</t>
  </si>
  <si>
    <t>360</t>
  </si>
  <si>
    <t>Φ63×5.8mm 0.4MPa</t>
  </si>
  <si>
    <t>361</t>
  </si>
  <si>
    <t>Φ75×6.8mm 0.4MPa</t>
  </si>
  <si>
    <t>362</t>
  </si>
  <si>
    <t>Φ90×8.2mm 0.4MPa</t>
  </si>
  <si>
    <t>363</t>
  </si>
  <si>
    <t>Φ110×10.0.3mm 0.4MPa</t>
  </si>
  <si>
    <t>364</t>
  </si>
  <si>
    <t>Φ160×14.6mm 0.4MPa</t>
  </si>
  <si>
    <t>365</t>
  </si>
  <si>
    <t>Φ200×18.2mm 0.4MPa</t>
  </si>
  <si>
    <t>366</t>
  </si>
  <si>
    <t>Φ250×22.7mm 0.4MPa</t>
  </si>
  <si>
    <t>367</t>
  </si>
  <si>
    <t>Φ315×28.6.3mm 0.4MPa</t>
  </si>
  <si>
    <t>368</t>
  </si>
  <si>
    <t>Φ400×36.4mm 0.4MPa</t>
  </si>
  <si>
    <t>369</t>
  </si>
  <si>
    <t>EF-PSP钢塑复合管2.0MPa</t>
  </si>
  <si>
    <r>
      <t>D</t>
    </r>
    <r>
      <rPr>
        <sz val="10"/>
        <color indexed="8"/>
        <rFont val="宋体"/>
        <family val="0"/>
      </rPr>
      <t>N50</t>
    </r>
  </si>
  <si>
    <t>370</t>
  </si>
  <si>
    <t>DN63</t>
  </si>
  <si>
    <t>371</t>
  </si>
  <si>
    <t>DN75</t>
  </si>
  <si>
    <t>372</t>
  </si>
  <si>
    <t>DN110</t>
  </si>
  <si>
    <t>373</t>
  </si>
  <si>
    <t>DN160</t>
  </si>
  <si>
    <t>374</t>
  </si>
  <si>
    <r>
      <t>H</t>
    </r>
    <r>
      <rPr>
        <sz val="10"/>
        <color indexed="8"/>
        <rFont val="宋体"/>
        <family val="0"/>
      </rPr>
      <t>RS高层排水管</t>
    </r>
  </si>
  <si>
    <r>
      <t>1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4.0</t>
    </r>
  </si>
  <si>
    <t>375</t>
  </si>
  <si>
    <r>
      <t>160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5.0</t>
    </r>
  </si>
  <si>
    <t>376</t>
  </si>
  <si>
    <r>
      <t>200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6.0</t>
    </r>
  </si>
  <si>
    <t>377</t>
  </si>
  <si>
    <t>HRS高层雨水管</t>
  </si>
  <si>
    <r>
      <t>75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2.3</t>
    </r>
  </si>
  <si>
    <t>378</t>
  </si>
  <si>
    <r>
      <t>110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3.2</t>
    </r>
  </si>
  <si>
    <t>379</t>
  </si>
  <si>
    <r>
      <t>160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4.0</t>
    </r>
  </si>
  <si>
    <t>380</t>
  </si>
  <si>
    <t>W柔性铸铁排水管</t>
  </si>
  <si>
    <r>
      <t>D</t>
    </r>
    <r>
      <rPr>
        <sz val="10"/>
        <color indexed="8"/>
        <rFont val="宋体"/>
        <family val="0"/>
      </rPr>
      <t>N50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</si>
  <si>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381</t>
  </si>
  <si>
    <r>
      <t>DN75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</si>
  <si>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382</t>
  </si>
  <si>
    <r>
      <t>DN100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</si>
  <si>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383</t>
  </si>
  <si>
    <r>
      <t>DN150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</si>
  <si>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384</t>
  </si>
  <si>
    <r>
      <t>DN200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</si>
  <si>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385</t>
  </si>
  <si>
    <r>
      <t>DN250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</si>
  <si>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386</t>
  </si>
  <si>
    <r>
      <t>DN300</t>
    </r>
    <r>
      <rPr>
        <sz val="10"/>
        <color indexed="8"/>
        <rFont val="宋体"/>
        <family val="0"/>
      </rPr>
      <t xml:space="preserve">× </t>
    </r>
    <r>
      <rPr>
        <sz val="10"/>
        <color indexed="8"/>
        <rFont val="宋体"/>
        <family val="0"/>
      </rPr>
      <t>3000</t>
    </r>
  </si>
  <si>
    <t>387</t>
  </si>
  <si>
    <t>球墨铸铁给水管</t>
  </si>
  <si>
    <t>DN100K9</t>
  </si>
  <si>
    <t>388</t>
  </si>
  <si>
    <t>DN150K9</t>
  </si>
  <si>
    <t>389</t>
  </si>
  <si>
    <t>DN200K9</t>
  </si>
  <si>
    <t>390</t>
  </si>
  <si>
    <t>DN300K9</t>
  </si>
  <si>
    <t>391</t>
  </si>
  <si>
    <t>DN400K9</t>
  </si>
  <si>
    <t>392</t>
  </si>
  <si>
    <t>DN500K9</t>
  </si>
  <si>
    <t>393</t>
  </si>
  <si>
    <t>DN600K9</t>
  </si>
  <si>
    <t>394</t>
  </si>
  <si>
    <t>DN800K9</t>
  </si>
  <si>
    <r>
      <t>3</t>
    </r>
    <r>
      <rPr>
        <sz val="11"/>
        <color indexed="8"/>
        <rFont val="宋体"/>
        <family val="0"/>
      </rPr>
      <t>95</t>
    </r>
  </si>
  <si>
    <t>DN1000K9</t>
  </si>
  <si>
    <r>
      <t>3</t>
    </r>
    <r>
      <rPr>
        <sz val="11"/>
        <color indexed="8"/>
        <rFont val="宋体"/>
        <family val="0"/>
      </rPr>
      <t>96</t>
    </r>
  </si>
  <si>
    <t>DN1200K9</t>
  </si>
  <si>
    <t>397</t>
  </si>
  <si>
    <t>DN1400K9</t>
  </si>
  <si>
    <t>二、阀门</t>
  </si>
  <si>
    <t>闸阀</t>
  </si>
  <si>
    <t>Z15T-10 DN15mm</t>
  </si>
  <si>
    <t>Z15T-10 DN20mm</t>
  </si>
  <si>
    <t>Z15T-10 DN25mm</t>
  </si>
  <si>
    <t>Z15T-10 DN32mm</t>
  </si>
  <si>
    <t>Z15T-10 DN40mm</t>
  </si>
  <si>
    <t>Z15T-10 DN50mm</t>
  </si>
  <si>
    <t>Z41H-25C DNIOOmm</t>
  </si>
  <si>
    <t>Z41H-25C DN125mm</t>
  </si>
  <si>
    <t>Z41H-25C DN150mm</t>
  </si>
  <si>
    <r>
      <t>1</t>
    </r>
    <r>
      <rPr>
        <sz val="11"/>
        <color indexed="8"/>
        <rFont val="宋体"/>
        <family val="0"/>
      </rPr>
      <t>0</t>
    </r>
  </si>
  <si>
    <t>Z45T-10 DNIOOmm</t>
  </si>
  <si>
    <r>
      <t>1</t>
    </r>
    <r>
      <rPr>
        <sz val="11"/>
        <color indexed="8"/>
        <rFont val="宋体"/>
        <family val="0"/>
      </rPr>
      <t>1</t>
    </r>
  </si>
  <si>
    <t>Z45T-10 DN150mm</t>
  </si>
  <si>
    <r>
      <t>1</t>
    </r>
    <r>
      <rPr>
        <sz val="11"/>
        <color indexed="8"/>
        <rFont val="宋体"/>
        <family val="0"/>
      </rPr>
      <t>2</t>
    </r>
  </si>
  <si>
    <t>Z41H-16 DN15mm</t>
  </si>
  <si>
    <r>
      <t>1</t>
    </r>
    <r>
      <rPr>
        <sz val="11"/>
        <color indexed="8"/>
        <rFont val="宋体"/>
        <family val="0"/>
      </rPr>
      <t>3</t>
    </r>
  </si>
  <si>
    <t>Z41H-16 DN20mm</t>
  </si>
  <si>
    <r>
      <t>1</t>
    </r>
    <r>
      <rPr>
        <sz val="11"/>
        <color indexed="8"/>
        <rFont val="宋体"/>
        <family val="0"/>
      </rPr>
      <t>4</t>
    </r>
  </si>
  <si>
    <t>Z41H-16 DN25mm</t>
  </si>
  <si>
    <r>
      <t>1</t>
    </r>
    <r>
      <rPr>
        <sz val="11"/>
        <color indexed="8"/>
        <rFont val="宋体"/>
        <family val="0"/>
      </rPr>
      <t>5</t>
    </r>
  </si>
  <si>
    <t>Z41H-16 DN32mm</t>
  </si>
  <si>
    <r>
      <t>1</t>
    </r>
    <r>
      <rPr>
        <sz val="11"/>
        <color indexed="8"/>
        <rFont val="宋体"/>
        <family val="0"/>
      </rPr>
      <t>6</t>
    </r>
  </si>
  <si>
    <t>Z41H-16 DN40mm</t>
  </si>
  <si>
    <r>
      <t>1</t>
    </r>
    <r>
      <rPr>
        <sz val="11"/>
        <color indexed="8"/>
        <rFont val="宋体"/>
        <family val="0"/>
      </rPr>
      <t>7</t>
    </r>
  </si>
  <si>
    <t>Z41H-16 DN50mm</t>
  </si>
  <si>
    <r>
      <t>1</t>
    </r>
    <r>
      <rPr>
        <sz val="11"/>
        <color indexed="8"/>
        <rFont val="宋体"/>
        <family val="0"/>
      </rPr>
      <t>8</t>
    </r>
  </si>
  <si>
    <t>Z41H-16 DN65mm</t>
  </si>
  <si>
    <r>
      <t>1</t>
    </r>
    <r>
      <rPr>
        <sz val="11"/>
        <color indexed="8"/>
        <rFont val="宋体"/>
        <family val="0"/>
      </rPr>
      <t>9</t>
    </r>
  </si>
  <si>
    <t>Z41H-16 DN80mm</t>
  </si>
  <si>
    <r>
      <t>2</t>
    </r>
    <r>
      <rPr>
        <sz val="11"/>
        <color indexed="8"/>
        <rFont val="宋体"/>
        <family val="0"/>
      </rPr>
      <t>0</t>
    </r>
  </si>
  <si>
    <t>Z41H-16 DN100mm</t>
  </si>
  <si>
    <r>
      <t>2</t>
    </r>
    <r>
      <rPr>
        <sz val="11"/>
        <color indexed="8"/>
        <rFont val="宋体"/>
        <family val="0"/>
      </rPr>
      <t>1</t>
    </r>
  </si>
  <si>
    <t>Z41H-16 DN125mm</t>
  </si>
  <si>
    <r>
      <t>2</t>
    </r>
    <r>
      <rPr>
        <sz val="11"/>
        <color indexed="8"/>
        <rFont val="宋体"/>
        <family val="0"/>
      </rPr>
      <t>2</t>
    </r>
  </si>
  <si>
    <t>Z41H-16 DN150mm</t>
  </si>
  <si>
    <r>
      <t>2</t>
    </r>
    <r>
      <rPr>
        <sz val="11"/>
        <color indexed="8"/>
        <rFont val="宋体"/>
        <family val="0"/>
      </rPr>
      <t>3</t>
    </r>
  </si>
  <si>
    <t>Z41H-16 DN200mm</t>
  </si>
  <si>
    <r>
      <t>2</t>
    </r>
    <r>
      <rPr>
        <sz val="11"/>
        <color indexed="8"/>
        <rFont val="宋体"/>
        <family val="0"/>
      </rPr>
      <t>4</t>
    </r>
  </si>
  <si>
    <t>Z41X-16 DN50</t>
  </si>
  <si>
    <r>
      <t>2</t>
    </r>
    <r>
      <rPr>
        <sz val="11"/>
        <color indexed="8"/>
        <rFont val="宋体"/>
        <family val="0"/>
      </rPr>
      <t>5</t>
    </r>
  </si>
  <si>
    <t>Z41X-16 DN65</t>
  </si>
  <si>
    <r>
      <t>2</t>
    </r>
    <r>
      <rPr>
        <sz val="11"/>
        <color indexed="8"/>
        <rFont val="宋体"/>
        <family val="0"/>
      </rPr>
      <t>6</t>
    </r>
  </si>
  <si>
    <t>Z41X-16 DN80</t>
  </si>
  <si>
    <r>
      <t>2</t>
    </r>
    <r>
      <rPr>
        <sz val="11"/>
        <color indexed="8"/>
        <rFont val="宋体"/>
        <family val="0"/>
      </rPr>
      <t>7</t>
    </r>
  </si>
  <si>
    <t>Z41X-16 DN100</t>
  </si>
  <si>
    <r>
      <t>2</t>
    </r>
    <r>
      <rPr>
        <sz val="11"/>
        <color indexed="8"/>
        <rFont val="宋体"/>
        <family val="0"/>
      </rPr>
      <t>8</t>
    </r>
  </si>
  <si>
    <t>Z41X-16 DN150</t>
  </si>
  <si>
    <r>
      <t>2</t>
    </r>
    <r>
      <rPr>
        <sz val="11"/>
        <color indexed="8"/>
        <rFont val="宋体"/>
        <family val="0"/>
      </rPr>
      <t>9</t>
    </r>
  </si>
  <si>
    <t>Z41X-16 DN200</t>
  </si>
  <si>
    <t>沟槽闸阀</t>
  </si>
  <si>
    <r>
      <t>Z8</t>
    </r>
    <r>
      <rPr>
        <sz val="10"/>
        <color indexed="8"/>
        <rFont val="宋体"/>
        <family val="0"/>
      </rPr>
      <t>1X-16 DN</t>
    </r>
    <r>
      <rPr>
        <sz val="10"/>
        <color indexed="8"/>
        <rFont val="宋体"/>
        <family val="0"/>
      </rPr>
      <t>100</t>
    </r>
  </si>
  <si>
    <t>Z81X-16 DN150</t>
  </si>
  <si>
    <r>
      <t>3</t>
    </r>
    <r>
      <rPr>
        <sz val="11"/>
        <color indexed="8"/>
        <rFont val="宋体"/>
        <family val="0"/>
      </rPr>
      <t>2</t>
    </r>
  </si>
  <si>
    <r>
      <t>J41</t>
    </r>
    <r>
      <rPr>
        <sz val="10"/>
        <color indexed="8"/>
        <rFont val="宋体"/>
        <family val="0"/>
      </rPr>
      <t>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DN15mm</t>
    </r>
  </si>
  <si>
    <r>
      <t>3</t>
    </r>
    <r>
      <rPr>
        <sz val="11"/>
        <color indexed="8"/>
        <rFont val="宋体"/>
        <family val="0"/>
      </rPr>
      <t>3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</si>
  <si>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</si>
  <si>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4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</si>
  <si>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</si>
  <si>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5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</si>
  <si>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32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</si>
  <si>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6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</si>
  <si>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</si>
  <si>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7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</si>
  <si>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</si>
  <si>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8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</si>
  <si>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65</t>
    </r>
    <r>
      <rPr>
        <sz val="10"/>
        <color indexed="8"/>
        <rFont val="宋体"/>
        <family val="0"/>
      </rPr>
      <t>mm</t>
    </r>
  </si>
  <si>
    <r>
      <t>3</t>
    </r>
    <r>
      <rPr>
        <sz val="11"/>
        <color indexed="8"/>
        <rFont val="宋体"/>
        <family val="0"/>
      </rPr>
      <t>9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</si>
  <si>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80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</si>
  <si>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0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</si>
  <si>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</si>
  <si>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1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</si>
  <si>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125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</si>
  <si>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2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</si>
  <si>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</si>
  <si>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3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</si>
  <si>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</si>
  <si>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4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</si>
  <si>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250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</si>
  <si>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5</t>
    </r>
  </si>
  <si>
    <r>
      <t>J41T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</si>
  <si>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6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</si>
  <si>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</si>
  <si>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7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</si>
  <si>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125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</si>
  <si>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8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</si>
  <si>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</si>
  <si>
    <r>
      <t>4</t>
    </r>
    <r>
      <rPr>
        <sz val="11"/>
        <color indexed="8"/>
        <rFont val="宋体"/>
        <family val="0"/>
      </rPr>
      <t>9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</si>
  <si>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200</t>
    </r>
    <r>
      <rPr>
        <sz val="10"/>
        <color indexed="8"/>
        <rFont val="宋体"/>
        <family val="0"/>
      </rPr>
      <t>mm</t>
    </r>
  </si>
  <si>
    <r>
      <t>5</t>
    </r>
    <r>
      <rPr>
        <sz val="11"/>
        <color indexed="8"/>
        <rFont val="宋体"/>
        <family val="0"/>
      </rPr>
      <t>0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</si>
  <si>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250</t>
    </r>
    <r>
      <rPr>
        <sz val="10"/>
        <color indexed="8"/>
        <rFont val="宋体"/>
        <family val="0"/>
      </rPr>
      <t>mm</t>
    </r>
  </si>
  <si>
    <r>
      <t>5</t>
    </r>
    <r>
      <rPr>
        <sz val="11"/>
        <color indexed="8"/>
        <rFont val="宋体"/>
        <family val="0"/>
      </rPr>
      <t>1</t>
    </r>
  </si>
  <si>
    <r>
      <t>J41H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25C</t>
    </r>
    <r>
      <rPr>
        <sz val="10"/>
        <color indexed="8"/>
        <rFont val="宋体"/>
        <family val="0"/>
      </rPr>
      <t xml:space="preserve"> DN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mm</t>
    </r>
  </si>
  <si>
    <r>
      <t>5</t>
    </r>
    <r>
      <rPr>
        <sz val="11"/>
        <color indexed="8"/>
        <rFont val="宋体"/>
        <family val="0"/>
      </rPr>
      <t>2</t>
    </r>
  </si>
  <si>
    <t>球阀</t>
  </si>
  <si>
    <t>Q41F-16CDN15mm</t>
  </si>
  <si>
    <r>
      <t>5</t>
    </r>
    <r>
      <rPr>
        <sz val="11"/>
        <color indexed="8"/>
        <rFont val="宋体"/>
        <family val="0"/>
      </rPr>
      <t>3</t>
    </r>
  </si>
  <si>
    <t>Q41F-16CDN20mm</t>
  </si>
  <si>
    <r>
      <t>5</t>
    </r>
    <r>
      <rPr>
        <sz val="11"/>
        <color indexed="8"/>
        <rFont val="宋体"/>
        <family val="0"/>
      </rPr>
      <t>4</t>
    </r>
  </si>
  <si>
    <t>Q41F-16CDN25mm</t>
  </si>
  <si>
    <r>
      <t>5</t>
    </r>
    <r>
      <rPr>
        <sz val="11"/>
        <color indexed="8"/>
        <rFont val="宋体"/>
        <family val="0"/>
      </rPr>
      <t>5</t>
    </r>
  </si>
  <si>
    <t>Q41F-16CDN32mm</t>
  </si>
  <si>
    <r>
      <t>5</t>
    </r>
    <r>
      <rPr>
        <sz val="11"/>
        <color indexed="8"/>
        <rFont val="宋体"/>
        <family val="0"/>
      </rPr>
      <t>6</t>
    </r>
  </si>
  <si>
    <t>Q41F-16CDN40mm</t>
  </si>
  <si>
    <r>
      <t>5</t>
    </r>
    <r>
      <rPr>
        <sz val="11"/>
        <color indexed="8"/>
        <rFont val="宋体"/>
        <family val="0"/>
      </rPr>
      <t>7</t>
    </r>
  </si>
  <si>
    <t>Q41F-16CDN50mm</t>
  </si>
  <si>
    <r>
      <t>5</t>
    </r>
    <r>
      <rPr>
        <sz val="11"/>
        <color indexed="8"/>
        <rFont val="宋体"/>
        <family val="0"/>
      </rPr>
      <t>8</t>
    </r>
  </si>
  <si>
    <t>Q41F-16CDN65mm</t>
  </si>
  <si>
    <r>
      <t>5</t>
    </r>
    <r>
      <rPr>
        <sz val="11"/>
        <color indexed="8"/>
        <rFont val="宋体"/>
        <family val="0"/>
      </rPr>
      <t>9</t>
    </r>
  </si>
  <si>
    <t>Q41F-16CDN80mm</t>
  </si>
  <si>
    <r>
      <t>6</t>
    </r>
    <r>
      <rPr>
        <sz val="11"/>
        <color indexed="8"/>
        <rFont val="宋体"/>
        <family val="0"/>
      </rPr>
      <t>0</t>
    </r>
  </si>
  <si>
    <t>Q41F-16CDNIOOmm</t>
  </si>
  <si>
    <r>
      <t>6</t>
    </r>
    <r>
      <rPr>
        <sz val="11"/>
        <color indexed="8"/>
        <rFont val="宋体"/>
        <family val="0"/>
      </rPr>
      <t>1</t>
    </r>
  </si>
  <si>
    <t>Q41F-16CDN125mm</t>
  </si>
  <si>
    <r>
      <t>6</t>
    </r>
    <r>
      <rPr>
        <sz val="11"/>
        <color indexed="8"/>
        <rFont val="宋体"/>
        <family val="0"/>
      </rPr>
      <t>2</t>
    </r>
  </si>
  <si>
    <t>Q41F-16CDN150mm</t>
  </si>
  <si>
    <r>
      <t>6</t>
    </r>
    <r>
      <rPr>
        <sz val="11"/>
        <color indexed="8"/>
        <rFont val="宋体"/>
        <family val="0"/>
      </rPr>
      <t>3</t>
    </r>
  </si>
  <si>
    <t>Q41F-16CDN200mm</t>
  </si>
  <si>
    <r>
      <t>6</t>
    </r>
    <r>
      <rPr>
        <sz val="11"/>
        <color indexed="8"/>
        <rFont val="宋体"/>
        <family val="0"/>
      </rPr>
      <t>4</t>
    </r>
  </si>
  <si>
    <t>Q41F-25CDN15mm</t>
  </si>
  <si>
    <r>
      <t>6</t>
    </r>
    <r>
      <rPr>
        <sz val="11"/>
        <color indexed="8"/>
        <rFont val="宋体"/>
        <family val="0"/>
      </rPr>
      <t>5</t>
    </r>
  </si>
  <si>
    <t>Q41F-25CDN20mm</t>
  </si>
  <si>
    <r>
      <t>6</t>
    </r>
    <r>
      <rPr>
        <sz val="11"/>
        <color indexed="8"/>
        <rFont val="宋体"/>
        <family val="0"/>
      </rPr>
      <t>6</t>
    </r>
  </si>
  <si>
    <t>Q41F-25CDN25mm</t>
  </si>
  <si>
    <r>
      <t>6</t>
    </r>
    <r>
      <rPr>
        <sz val="11"/>
        <color indexed="8"/>
        <rFont val="宋体"/>
        <family val="0"/>
      </rPr>
      <t>7</t>
    </r>
  </si>
  <si>
    <t>Q41F-25CDN32mm</t>
  </si>
  <si>
    <r>
      <t>6</t>
    </r>
    <r>
      <rPr>
        <sz val="11"/>
        <color indexed="8"/>
        <rFont val="宋体"/>
        <family val="0"/>
      </rPr>
      <t>8</t>
    </r>
  </si>
  <si>
    <t>Q41F-25CDN40mm</t>
  </si>
  <si>
    <r>
      <t>6</t>
    </r>
    <r>
      <rPr>
        <sz val="11"/>
        <color indexed="8"/>
        <rFont val="宋体"/>
        <family val="0"/>
      </rPr>
      <t>9</t>
    </r>
  </si>
  <si>
    <t>Q41F-25CDN50mm</t>
  </si>
  <si>
    <r>
      <t>7</t>
    </r>
    <r>
      <rPr>
        <sz val="11"/>
        <color indexed="8"/>
        <rFont val="宋体"/>
        <family val="0"/>
      </rPr>
      <t>0</t>
    </r>
  </si>
  <si>
    <t>Q41F-25CDN65mm</t>
  </si>
  <si>
    <r>
      <t>7</t>
    </r>
    <r>
      <rPr>
        <sz val="11"/>
        <color indexed="8"/>
        <rFont val="宋体"/>
        <family val="0"/>
      </rPr>
      <t>1</t>
    </r>
  </si>
  <si>
    <t>Q41F-25CDN80mm</t>
  </si>
  <si>
    <r>
      <t>7</t>
    </r>
    <r>
      <rPr>
        <sz val="11"/>
        <color indexed="8"/>
        <rFont val="宋体"/>
        <family val="0"/>
      </rPr>
      <t>2</t>
    </r>
  </si>
  <si>
    <t>Q41F-25CDN100mm</t>
  </si>
  <si>
    <r>
      <t>7</t>
    </r>
    <r>
      <rPr>
        <sz val="11"/>
        <color indexed="8"/>
        <rFont val="宋体"/>
        <family val="0"/>
      </rPr>
      <t>3</t>
    </r>
  </si>
  <si>
    <t>Q41F-25CDN125mm</t>
  </si>
  <si>
    <r>
      <t>7</t>
    </r>
    <r>
      <rPr>
        <sz val="11"/>
        <color indexed="8"/>
        <rFont val="宋体"/>
        <family val="0"/>
      </rPr>
      <t>4</t>
    </r>
  </si>
  <si>
    <t>Q41F-25CDN150mm</t>
  </si>
  <si>
    <r>
      <t>7</t>
    </r>
    <r>
      <rPr>
        <sz val="11"/>
        <color indexed="8"/>
        <rFont val="宋体"/>
        <family val="0"/>
      </rPr>
      <t>5</t>
    </r>
  </si>
  <si>
    <t>Q41F-25CDN200mm</t>
  </si>
  <si>
    <r>
      <t>7</t>
    </r>
    <r>
      <rPr>
        <sz val="11"/>
        <color indexed="8"/>
        <rFont val="宋体"/>
        <family val="0"/>
      </rPr>
      <t>6</t>
    </r>
  </si>
  <si>
    <t>止回阀</t>
  </si>
  <si>
    <t>H41H-16CDN15mm</t>
  </si>
  <si>
    <r>
      <t>7</t>
    </r>
    <r>
      <rPr>
        <sz val="11"/>
        <color indexed="8"/>
        <rFont val="宋体"/>
        <family val="0"/>
      </rPr>
      <t>7</t>
    </r>
  </si>
  <si>
    <t>H41H-16CDN20mm</t>
  </si>
  <si>
    <r>
      <t>7</t>
    </r>
    <r>
      <rPr>
        <sz val="11"/>
        <color indexed="8"/>
        <rFont val="宋体"/>
        <family val="0"/>
      </rPr>
      <t>8</t>
    </r>
  </si>
  <si>
    <t>H41H-16CDN25mm</t>
  </si>
  <si>
    <r>
      <t>7</t>
    </r>
    <r>
      <rPr>
        <sz val="11"/>
        <color indexed="8"/>
        <rFont val="宋体"/>
        <family val="0"/>
      </rPr>
      <t>9</t>
    </r>
  </si>
  <si>
    <t>H41H-16CDN32mm</t>
  </si>
  <si>
    <r>
      <t>8</t>
    </r>
    <r>
      <rPr>
        <sz val="11"/>
        <color indexed="8"/>
        <rFont val="宋体"/>
        <family val="0"/>
      </rPr>
      <t>0</t>
    </r>
  </si>
  <si>
    <t>H41H-16CDN40mm</t>
  </si>
  <si>
    <r>
      <t>8</t>
    </r>
    <r>
      <rPr>
        <sz val="11"/>
        <color indexed="8"/>
        <rFont val="宋体"/>
        <family val="0"/>
      </rPr>
      <t>1</t>
    </r>
  </si>
  <si>
    <t>H41H-16CDN50mm</t>
  </si>
  <si>
    <r>
      <t>8</t>
    </r>
    <r>
      <rPr>
        <sz val="11"/>
        <color indexed="8"/>
        <rFont val="宋体"/>
        <family val="0"/>
      </rPr>
      <t>2</t>
    </r>
  </si>
  <si>
    <t>H41H-16CDN65mm</t>
  </si>
  <si>
    <r>
      <t>8</t>
    </r>
    <r>
      <rPr>
        <sz val="11"/>
        <color indexed="8"/>
        <rFont val="宋体"/>
        <family val="0"/>
      </rPr>
      <t>3</t>
    </r>
  </si>
  <si>
    <t>H41H-16CDN80mm</t>
  </si>
  <si>
    <r>
      <t>8</t>
    </r>
    <r>
      <rPr>
        <sz val="11"/>
        <color indexed="8"/>
        <rFont val="宋体"/>
        <family val="0"/>
      </rPr>
      <t>4</t>
    </r>
  </si>
  <si>
    <t>H41H-16CDNI00mm</t>
  </si>
  <si>
    <r>
      <t>8</t>
    </r>
    <r>
      <rPr>
        <sz val="11"/>
        <color indexed="8"/>
        <rFont val="宋体"/>
        <family val="0"/>
      </rPr>
      <t>5</t>
    </r>
  </si>
  <si>
    <t>H41H-16CDN150mm</t>
  </si>
  <si>
    <r>
      <t>8</t>
    </r>
    <r>
      <rPr>
        <sz val="11"/>
        <color indexed="8"/>
        <rFont val="宋体"/>
        <family val="0"/>
      </rPr>
      <t>6</t>
    </r>
  </si>
  <si>
    <t>H41H-16CDN200mm</t>
  </si>
  <si>
    <r>
      <t>8</t>
    </r>
    <r>
      <rPr>
        <sz val="11"/>
        <color indexed="8"/>
        <rFont val="宋体"/>
        <family val="0"/>
      </rPr>
      <t>7</t>
    </r>
  </si>
  <si>
    <t>H41H-16CDN250mm</t>
  </si>
  <si>
    <r>
      <t>8</t>
    </r>
    <r>
      <rPr>
        <sz val="11"/>
        <color indexed="8"/>
        <rFont val="宋体"/>
        <family val="0"/>
      </rPr>
      <t>8</t>
    </r>
  </si>
  <si>
    <t>H41H-16CDN300mm</t>
  </si>
  <si>
    <t>铜芯聚氯乙烯绝缘电线</t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</si>
  <si>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2.5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</si>
  <si>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4mm</t>
    </r>
    <r>
      <rPr>
        <vertAlign val="superscript"/>
        <sz val="10"/>
        <color indexed="8"/>
        <rFont val="宋体"/>
        <family val="0"/>
      </rPr>
      <t>2</t>
    </r>
  </si>
  <si>
    <r>
      <t xml:space="preserve">BV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500V 6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</si>
  <si>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</si>
  <si>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16mm</t>
    </r>
    <r>
      <rPr>
        <vertAlign val="superscript"/>
        <sz val="10"/>
        <color indexed="8"/>
        <rFont val="宋体"/>
        <family val="0"/>
      </rPr>
      <t>2</t>
    </r>
  </si>
  <si>
    <r>
      <t xml:space="preserve">BV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500V 25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</si>
  <si>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35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</si>
  <si>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50mm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</si>
  <si>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70mm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</si>
  <si>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500Y 95 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</si>
  <si>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120mm</t>
    </r>
    <r>
      <rPr>
        <vertAlign val="superscript"/>
        <sz val="10"/>
        <color indexed="8"/>
        <rFont val="宋体"/>
        <family val="0"/>
      </rPr>
      <t>2</t>
    </r>
  </si>
  <si>
    <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150mm</t>
    </r>
    <r>
      <rPr>
        <vertAlign val="superscript"/>
        <sz val="10"/>
        <color indexed="8"/>
        <rFont val="宋体"/>
        <family val="0"/>
      </rPr>
      <t>2</t>
    </r>
  </si>
  <si>
    <t>阻燃铜芯聚氯乙烯绝缘电线</t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</si>
  <si>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</si>
  <si>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</si>
  <si>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</si>
  <si>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</si>
  <si>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</si>
  <si>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</si>
  <si>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</si>
  <si>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</si>
  <si>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</si>
  <si>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</si>
  <si>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</si>
  <si>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ZR-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</si>
  <si>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t>耐火铜芯聚氯乙烯绝缘电线</t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</si>
  <si>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</si>
  <si>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</si>
  <si>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</si>
  <si>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</si>
  <si>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</si>
  <si>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</si>
  <si>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</si>
  <si>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</si>
  <si>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</si>
  <si>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</si>
  <si>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</si>
  <si>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r>
      <t>NH-</t>
    </r>
    <r>
      <rPr>
        <sz val="10"/>
        <color indexed="8"/>
        <rFont val="宋体"/>
        <family val="0"/>
      </rPr>
      <t>BV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 xml:space="preserve"> 500V 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mm</t>
    </r>
    <r>
      <rPr>
        <vertAlign val="superscript"/>
        <sz val="10"/>
        <color indexed="8"/>
        <rFont val="宋体"/>
        <family val="0"/>
      </rPr>
      <t>2</t>
    </r>
  </si>
  <si>
    <t>低烟无卤阻燃耐火电线</t>
  </si>
  <si>
    <t>WDZAN-BYJ-0.6/1KV2.5mm2</t>
  </si>
  <si>
    <t>WDZAN-BYJ-0.6/1KV4mm2</t>
  </si>
  <si>
    <t>WDZAN-BYJ-0.6/1KV6mm2</t>
  </si>
  <si>
    <t>低烟无卤阻燃电线</t>
  </si>
  <si>
    <t>WDZC-BYJ-0.6/1KV2.5mm2</t>
  </si>
  <si>
    <t>WDZC-BYJ-0.6/1KV4mm2</t>
  </si>
  <si>
    <t>WDZC-BYJ-0.6/1KV6mm2</t>
  </si>
  <si>
    <t>交联聚乙烯电力电缆(铜芯）</t>
  </si>
  <si>
    <t>YJV 3×70mm2 0.6/1KY</t>
  </si>
  <si>
    <t>YJV 3×95 mm2 0.6/1KV</t>
  </si>
  <si>
    <t>YJV 3×120mm2 0.6/1KV</t>
  </si>
  <si>
    <t>YJV 3×150mm2 0.6/1KV</t>
  </si>
  <si>
    <t xml:space="preserve">聚氯乙烯电力电缆(铜芯） </t>
  </si>
  <si>
    <t>VV-1KV 3×4+1×2.5mm2 1000V</t>
  </si>
  <si>
    <t>聚氯乙烯电力电缆(铜芯）</t>
  </si>
  <si>
    <t>VV-1KV 3×6+l×4mm2 1000V</t>
  </si>
  <si>
    <t>VV-1KV 3×10+1×6mm2 1000V</t>
  </si>
  <si>
    <t>VV-1KV 3×16+1×10mm2 1000V</t>
  </si>
  <si>
    <t>VV-1KV 3×25+1×16mm2 1000V</t>
  </si>
  <si>
    <t>VV-1KV 3×50+1×25mm2 1000V</t>
  </si>
  <si>
    <t>VV-1KV 3×70+1×35mm2 1000V</t>
  </si>
  <si>
    <t>VV-1KV 3×150+1×70mm2 1000V</t>
  </si>
  <si>
    <t>VV-1KV 3×185 +1×95mm2 1000V</t>
  </si>
  <si>
    <t>VV-1KV 3×240+1×120mm2 1000V</t>
  </si>
  <si>
    <t>聚氯乙烯铠装电力电缆(铜芯）</t>
  </si>
  <si>
    <t>VV22 3×95mm2 0.6/1KV</t>
  </si>
  <si>
    <t>VV22 3×4+1×2.5mm2 0.6/1 KV</t>
  </si>
  <si>
    <t>VV22 3×6+l×4mm2 0.6/1KV</t>
  </si>
  <si>
    <t>VV22 3×l0+l×6mm2 0.6/1KV</t>
  </si>
  <si>
    <t>VV22 3×16+1×lOmm2 0.6/1KV</t>
  </si>
  <si>
    <t xml:space="preserve">聚氯乙烯铠装电力电缆(铜芯） </t>
  </si>
  <si>
    <t>VV22 3×25+1×l6mm2 0.6/1KV</t>
  </si>
  <si>
    <t>VV22 3×35+1×16mm2 0.6/1KV</t>
  </si>
  <si>
    <t>VV22 3×50+1×25mm2 0.6/1KV</t>
  </si>
  <si>
    <t>VV22 3×70+l×35mm2 0.6/1KV</t>
  </si>
  <si>
    <r>
      <t>VV22 3×95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mm2 0.6/1KV</t>
    </r>
  </si>
  <si>
    <t>VV22 3×120+1×70mm2 0.6/1KV</t>
  </si>
  <si>
    <t>VV22 3×150+1×70mm2 0.6/1KV</t>
  </si>
  <si>
    <t>VV22 3×185+1×95mm2 0.6/1 KV</t>
  </si>
  <si>
    <t>VV22 3×240+1×120mm2 0.6/1 KV</t>
  </si>
  <si>
    <t>铜芯聚氯乙烯绝缘、护套平型电线</t>
  </si>
  <si>
    <t>BVVB 300/500V 2×1.5 mm2</t>
  </si>
  <si>
    <t>BVVB 300/500V 2×2.5mm2</t>
  </si>
  <si>
    <t>BVVB 300/500V 2×4mm2</t>
  </si>
  <si>
    <r>
      <t>BVVB 300/500</t>
    </r>
    <r>
      <rPr>
        <sz val="10"/>
        <color indexed="8"/>
        <rFont val="宋体"/>
        <family val="0"/>
      </rPr>
      <t>V</t>
    </r>
    <r>
      <rPr>
        <sz val="10"/>
        <color indexed="8"/>
        <rFont val="宋体"/>
        <family val="0"/>
      </rPr>
      <t xml:space="preserve"> 2×6mm2</t>
    </r>
  </si>
  <si>
    <t>铜芯聚氯乙烯绝缘绞型连接软电线</t>
  </si>
  <si>
    <t>RVS300/300V 0.3mm2</t>
  </si>
  <si>
    <r>
      <t>RVS300/300</t>
    </r>
    <r>
      <rPr>
        <sz val="10"/>
        <color indexed="8"/>
        <rFont val="宋体"/>
        <family val="0"/>
      </rPr>
      <t>V</t>
    </r>
    <r>
      <rPr>
        <sz val="10"/>
        <color indexed="8"/>
        <rFont val="宋体"/>
        <family val="0"/>
      </rPr>
      <t xml:space="preserve"> 0.4mm2</t>
    </r>
  </si>
  <si>
    <t>RVS300/300V 0.5 mm2</t>
  </si>
  <si>
    <t>铜芯交联聚乙烯绝缘聚氯乙烯护套电力电缆</t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</si>
  <si>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</si>
  <si>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</si>
  <si>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</si>
  <si>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</si>
  <si>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</si>
  <si>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</si>
  <si>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</si>
  <si>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</si>
  <si>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</si>
  <si>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</si>
  <si>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</si>
  <si>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</si>
  <si>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</si>
  <si>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</si>
  <si>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</si>
  <si>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</si>
  <si>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</si>
  <si>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</si>
  <si>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</si>
  <si>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</si>
  <si>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</si>
  <si>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</si>
  <si>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</si>
  <si>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</si>
  <si>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</si>
  <si>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</si>
  <si>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</si>
  <si>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</si>
  <si>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</si>
  <si>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</si>
  <si>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</si>
  <si>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</si>
  <si>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</si>
  <si>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</si>
  <si>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</si>
  <si>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</si>
  <si>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</si>
  <si>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</si>
  <si>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</si>
  <si>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</si>
  <si>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</si>
  <si>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</si>
  <si>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</si>
  <si>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</si>
  <si>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</si>
  <si>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t>阻燃铜芯交联聚乙烯绝缘聚氯乙烯护套电力电缆</t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</si>
  <si>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</si>
  <si>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</si>
  <si>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</si>
  <si>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</si>
  <si>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</si>
  <si>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</si>
  <si>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</si>
  <si>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</si>
  <si>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</si>
  <si>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</si>
  <si>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</si>
  <si>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</si>
  <si>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</si>
  <si>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</si>
  <si>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</si>
  <si>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</si>
  <si>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</si>
  <si>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</si>
  <si>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</si>
  <si>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</si>
  <si>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</si>
  <si>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</si>
  <si>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</si>
  <si>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ZRYJV-0.6/1KV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</si>
  <si>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</si>
  <si>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</si>
  <si>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</si>
  <si>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</si>
  <si>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</si>
  <si>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</si>
  <si>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</si>
  <si>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</si>
  <si>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</si>
  <si>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</si>
  <si>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</si>
  <si>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</si>
  <si>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</si>
  <si>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</si>
  <si>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</si>
  <si>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</si>
  <si>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</si>
  <si>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</si>
  <si>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</si>
  <si>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</si>
  <si>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ZR-YJV-0.6/1KV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</si>
  <si>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t>耐火铜芯交联聚乙烯绝缘聚氯乙烯护套电力电缆</t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</si>
  <si>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</si>
  <si>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</si>
  <si>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</si>
  <si>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</si>
  <si>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</si>
  <si>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</si>
  <si>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</si>
  <si>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</si>
  <si>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</si>
  <si>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</si>
  <si>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</si>
  <si>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</si>
  <si>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</si>
  <si>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</si>
  <si>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</si>
  <si>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</si>
  <si>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</si>
  <si>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</si>
  <si>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</si>
  <si>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</si>
  <si>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</si>
  <si>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</si>
  <si>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</si>
  <si>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</si>
  <si>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</si>
  <si>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</si>
  <si>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</si>
  <si>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</si>
  <si>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</si>
  <si>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</si>
  <si>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</si>
  <si>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</si>
  <si>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</si>
  <si>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</si>
  <si>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</si>
  <si>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</si>
  <si>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</si>
  <si>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</si>
  <si>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</si>
  <si>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</si>
  <si>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</si>
  <si>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</si>
  <si>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</si>
  <si>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</si>
  <si>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NH-YJV-0.6/1KV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</si>
  <si>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 xml:space="preserve">5mm2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</si>
  <si>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 xml:space="preserve">5mm2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</si>
  <si>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</si>
  <si>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mm2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</si>
  <si>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</si>
  <si>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</si>
  <si>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</si>
  <si>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</si>
  <si>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</si>
  <si>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</si>
  <si>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</si>
  <si>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</si>
  <si>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</si>
  <si>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+l×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</si>
  <si>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</si>
  <si>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</si>
  <si>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</si>
  <si>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</si>
  <si>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</si>
  <si>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</si>
  <si>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</si>
  <si>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</si>
  <si>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</si>
  <si>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</si>
  <si>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</si>
  <si>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</si>
  <si>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</si>
  <si>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</si>
  <si>
    <t>铜芯聚氯乙稀绝缘聚氯乙稀护套软电缆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</si>
  <si>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</si>
  <si>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</si>
  <si>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</si>
  <si>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</si>
  <si>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</si>
  <si>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</si>
  <si>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</si>
  <si>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</si>
  <si>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</si>
  <si>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</si>
  <si>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</si>
  <si>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</si>
  <si>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</si>
  <si>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</si>
  <si>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</si>
  <si>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</si>
  <si>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t>铜芯聚氯乙烯绝缘聚氯乙稀护套屏蔽软电缆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</si>
  <si>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</si>
  <si>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</si>
  <si>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</si>
  <si>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</si>
  <si>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RVVP-3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</si>
  <si>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</si>
  <si>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</si>
  <si>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</si>
  <si>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</si>
  <si>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</si>
  <si>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</si>
  <si>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</si>
  <si>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0.75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</si>
  <si>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RVVP-6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</si>
  <si>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RVVP-8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</si>
  <si>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t>铜芯聚氯乙烯绝缘护套绞型屏蔽软电缆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</si>
  <si>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</si>
  <si>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</si>
  <si>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0.5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</si>
  <si>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RVSVP-4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1.0</t>
    </r>
    <r>
      <rPr>
        <sz val="10"/>
        <color indexed="8"/>
        <rFont val="宋体"/>
        <family val="0"/>
      </rPr>
      <t>mm</t>
    </r>
    <r>
      <rPr>
        <sz val="10"/>
        <color indexed="8"/>
        <rFont val="宋体"/>
        <family val="0"/>
      </rPr>
      <t>2</t>
    </r>
  </si>
  <si>
    <t>紧定式钢导管</t>
  </si>
  <si>
    <t>JDG20*1.2</t>
  </si>
  <si>
    <t>JDG25*1.5</t>
  </si>
  <si>
    <t>JDG32*1.6</t>
  </si>
  <si>
    <t>JDG40*1.6</t>
  </si>
  <si>
    <t>安防专用超五类双绞线(室内)</t>
  </si>
  <si>
    <t>UTP-15-5E-4P-AF</t>
  </si>
  <si>
    <t>超五类4对非屏蔽线缆</t>
  </si>
  <si>
    <t>UTP-11-5E-4P</t>
  </si>
  <si>
    <t>六类4对非屏蔽线缆</t>
  </si>
  <si>
    <t>UTP-11-6-4P</t>
  </si>
  <si>
    <t>超六类4对非屏蔽线缆</t>
  </si>
  <si>
    <t>UTP-11-6A-4P</t>
  </si>
  <si>
    <t>超五类4对非屏蔽低烟无卤线缆</t>
  </si>
  <si>
    <t>UTP-21-5E-4P</t>
  </si>
  <si>
    <t>六类4对非屏蔽低烟无卤线缆</t>
  </si>
  <si>
    <t>UTP-21-6-4P</t>
  </si>
  <si>
    <t xml:space="preserve">                                                                                                                                                   </t>
  </si>
  <si>
    <t>超六类4对非屏蔽低烟无卤线缆</t>
  </si>
  <si>
    <t>UTP-21-6A-4P</t>
  </si>
  <si>
    <t>超五类4对屏蔽线缆</t>
  </si>
  <si>
    <t>FTP-11-5E-4P</t>
  </si>
  <si>
    <t>超五类4对双屏蔽线缆</t>
  </si>
  <si>
    <t>SFTP-11-5E-4P</t>
  </si>
  <si>
    <t>六类4对屏蔽线缆</t>
  </si>
  <si>
    <t>FTP-11-6-4P</t>
  </si>
  <si>
    <t>超六类4对屏蔽线缆</t>
  </si>
  <si>
    <t>FTP-11-6A-4P</t>
  </si>
  <si>
    <t>七类4对屏蔽线缆</t>
  </si>
  <si>
    <t>FTP-11-7-4P</t>
  </si>
  <si>
    <t>超五类4对屏蔽低烟无卤线缆</t>
  </si>
  <si>
    <t>FTP-21-5E-4P</t>
  </si>
  <si>
    <r>
      <t>3</t>
    </r>
    <r>
      <rPr>
        <sz val="11"/>
        <color indexed="8"/>
        <rFont val="宋体"/>
        <family val="0"/>
      </rPr>
      <t>10</t>
    </r>
  </si>
  <si>
    <t>六类4对屏蔽低烟无卤线缆</t>
  </si>
  <si>
    <t>FTP-21-6-4P</t>
  </si>
  <si>
    <r>
      <t>3</t>
    </r>
    <r>
      <rPr>
        <sz val="11"/>
        <color indexed="8"/>
        <rFont val="宋体"/>
        <family val="0"/>
      </rPr>
      <t>11</t>
    </r>
  </si>
  <si>
    <t>超六类4对屏蔽低烟无卤线缆</t>
  </si>
  <si>
    <t>FTP-21-6A-4P</t>
  </si>
  <si>
    <r>
      <t>3</t>
    </r>
    <r>
      <rPr>
        <sz val="11"/>
        <color indexed="8"/>
        <rFont val="宋体"/>
        <family val="0"/>
      </rPr>
      <t>12</t>
    </r>
  </si>
  <si>
    <t>七类4对屏蔽低烟无卤线缆</t>
  </si>
  <si>
    <t>FTP-21-7-4P</t>
  </si>
  <si>
    <r>
      <t>3</t>
    </r>
    <r>
      <rPr>
        <sz val="11"/>
        <color indexed="8"/>
        <rFont val="宋体"/>
        <family val="0"/>
      </rPr>
      <t>13</t>
    </r>
  </si>
  <si>
    <t>感温光纤</t>
  </si>
  <si>
    <r>
      <t>3</t>
    </r>
    <r>
      <rPr>
        <sz val="11"/>
        <color indexed="8"/>
        <rFont val="宋体"/>
        <family val="0"/>
      </rPr>
      <t>14</t>
    </r>
  </si>
  <si>
    <t xml:space="preserve">阻燃光纤   </t>
  </si>
  <si>
    <t>单模四芯</t>
  </si>
  <si>
    <r>
      <t>3</t>
    </r>
    <r>
      <rPr>
        <sz val="11"/>
        <color indexed="8"/>
        <rFont val="宋体"/>
        <family val="0"/>
      </rPr>
      <t>15</t>
    </r>
  </si>
  <si>
    <t>扁形两芯电话线</t>
  </si>
  <si>
    <r>
      <t>HBYV-1</t>
    </r>
    <r>
      <rPr>
        <sz val="10"/>
        <color indexed="8"/>
        <rFont val="宋体"/>
        <family val="0"/>
      </rPr>
      <t xml:space="preserve"> 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0.4</t>
    </r>
    <r>
      <rPr>
        <sz val="10"/>
        <color indexed="8"/>
        <rFont val="宋体"/>
        <family val="0"/>
      </rPr>
      <t xml:space="preserve">mm2 </t>
    </r>
  </si>
  <si>
    <r>
      <t>3</t>
    </r>
    <r>
      <rPr>
        <sz val="11"/>
        <color indexed="8"/>
        <rFont val="宋体"/>
        <family val="0"/>
      </rPr>
      <t>16</t>
    </r>
  </si>
  <si>
    <t>扁形四芯电话线</t>
  </si>
  <si>
    <r>
      <t>HBYV-J-2</t>
    </r>
    <r>
      <rPr>
        <sz val="10"/>
        <color indexed="8"/>
        <rFont val="宋体"/>
        <family val="0"/>
      </rPr>
      <t xml:space="preserve"> 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0.4</t>
    </r>
    <r>
      <rPr>
        <sz val="10"/>
        <color indexed="8"/>
        <rFont val="宋体"/>
        <family val="0"/>
      </rPr>
      <t xml:space="preserve">mm2 </t>
    </r>
  </si>
  <si>
    <r>
      <t>3</t>
    </r>
    <r>
      <rPr>
        <sz val="11"/>
        <color indexed="8"/>
        <rFont val="宋体"/>
        <family val="0"/>
      </rPr>
      <t>17</t>
    </r>
  </si>
  <si>
    <t>铜包钢</t>
  </si>
  <si>
    <r>
      <t>5</t>
    </r>
    <r>
      <rPr>
        <sz val="10"/>
        <rFont val="Arial"/>
        <family val="2"/>
      </rPr>
      <t>×</t>
    </r>
    <r>
      <rPr>
        <sz val="11"/>
        <color indexed="8"/>
        <rFont val="宋体"/>
        <family val="0"/>
      </rPr>
      <t>50扁钢</t>
    </r>
  </si>
  <si>
    <r>
      <t>3</t>
    </r>
    <r>
      <rPr>
        <sz val="11"/>
        <color indexed="8"/>
        <rFont val="宋体"/>
        <family val="0"/>
      </rPr>
      <t>18</t>
    </r>
  </si>
  <si>
    <t>镀锌防火桥架</t>
  </si>
  <si>
    <t>100*50（带隔板，涂防火涂料）</t>
  </si>
  <si>
    <r>
      <t>3</t>
    </r>
    <r>
      <rPr>
        <sz val="11"/>
        <color indexed="8"/>
        <rFont val="宋体"/>
        <family val="0"/>
      </rPr>
      <t>19</t>
    </r>
  </si>
  <si>
    <t>200*100（带隔板，涂防火涂料）</t>
  </si>
  <si>
    <r>
      <t>3</t>
    </r>
    <r>
      <rPr>
        <sz val="11"/>
        <color indexed="8"/>
        <rFont val="宋体"/>
        <family val="0"/>
      </rPr>
      <t>20</t>
    </r>
  </si>
  <si>
    <t>400*150（带隔板，涂防火涂料）</t>
  </si>
  <si>
    <r>
      <t>3</t>
    </r>
    <r>
      <rPr>
        <sz val="11"/>
        <color indexed="8"/>
        <rFont val="宋体"/>
        <family val="0"/>
      </rPr>
      <t>21</t>
    </r>
  </si>
  <si>
    <t>500*150（带隔板，涂防火涂料）</t>
  </si>
  <si>
    <t>四、电、水表</t>
  </si>
  <si>
    <t>单相有功电度表</t>
  </si>
  <si>
    <t>DD28220V10A2.0级</t>
  </si>
  <si>
    <t>只</t>
  </si>
  <si>
    <t>DD28220V30A2.0级</t>
  </si>
  <si>
    <t>旋翼式水表</t>
  </si>
  <si>
    <t>LXS-15CB级</t>
  </si>
  <si>
    <t>LXS-20CB级</t>
  </si>
  <si>
    <t>LXS-25CB级</t>
  </si>
  <si>
    <t>LXS-40CB级</t>
  </si>
  <si>
    <t>LXS-50CB级</t>
  </si>
  <si>
    <t>五、照明、消防、其他器材</t>
  </si>
  <si>
    <t>塑料外壳断路器（三相空开）</t>
  </si>
  <si>
    <t>TGM10-20A</t>
  </si>
  <si>
    <t>TGM10-30A</t>
  </si>
  <si>
    <t>塑料外壳断路器(三相空开）</t>
  </si>
  <si>
    <t>TGM10-40A</t>
  </si>
  <si>
    <t>TGM10-60A</t>
  </si>
  <si>
    <t>TGM10-80A</t>
  </si>
  <si>
    <t>TGM10-100A</t>
  </si>
  <si>
    <t>TGM10-150A</t>
  </si>
  <si>
    <t>TGM10-200A</t>
  </si>
  <si>
    <t>TGM10-250A</t>
  </si>
  <si>
    <t>TGM10-300A</t>
  </si>
  <si>
    <t>TGM10-400A</t>
  </si>
  <si>
    <t>塑壳断路器(单相）</t>
  </si>
  <si>
    <t>DZ15-40/16A</t>
  </si>
  <si>
    <t>DZ15-40/32A</t>
  </si>
  <si>
    <t>DZ15-40/40A</t>
  </si>
  <si>
    <t>一位单控开关</t>
  </si>
  <si>
    <t xml:space="preserve"> 10A</t>
  </si>
  <si>
    <t>二位单控开关</t>
  </si>
  <si>
    <t>红外感应带光控延时开关</t>
  </si>
  <si>
    <t>钢制接线盒</t>
  </si>
  <si>
    <t>86型</t>
  </si>
  <si>
    <t>LED吸顶灯</t>
  </si>
  <si>
    <t>LED12W外径300</t>
  </si>
  <si>
    <t>LED18W外径360</t>
  </si>
  <si>
    <t>消防标志灯</t>
  </si>
  <si>
    <t>LS-BLZD-2LROEI3WS   标志灯</t>
  </si>
  <si>
    <t>消防疏散灯</t>
  </si>
  <si>
    <t>LS-BLZD-2LROEI3WS   疏散灯</t>
  </si>
  <si>
    <t>消防照明应急灯</t>
  </si>
  <si>
    <t>LS-ZFZD-E3WP/XFZ-EP 应急灯</t>
  </si>
  <si>
    <t>单管LED灯</t>
  </si>
  <si>
    <t>三防支架，IP65,1*18W</t>
  </si>
  <si>
    <t>三防支架，IP54,1*18W</t>
  </si>
  <si>
    <t>单管LED应急灯</t>
  </si>
  <si>
    <t>三防支架，IP65，1*18W，应急</t>
  </si>
  <si>
    <t>三防支架，IP54，1*18W，应急</t>
  </si>
  <si>
    <t>LED疏散指示灯</t>
  </si>
  <si>
    <t>三防,IP65，1W</t>
  </si>
  <si>
    <t>三防,IP54，5W</t>
  </si>
  <si>
    <r>
      <t>3</t>
    </r>
    <r>
      <rPr>
        <sz val="11"/>
        <color indexed="8"/>
        <rFont val="宋体"/>
        <family val="0"/>
      </rPr>
      <t>0</t>
    </r>
  </si>
  <si>
    <t>电井壁灯</t>
  </si>
  <si>
    <t>8W，配套高效驱动电源</t>
  </si>
  <si>
    <r>
      <t>3</t>
    </r>
    <r>
      <rPr>
        <sz val="11"/>
        <color indexed="8"/>
        <rFont val="宋体"/>
        <family val="0"/>
      </rPr>
      <t>1</t>
    </r>
  </si>
  <si>
    <t>10W，配套高效驱动电源</t>
  </si>
  <si>
    <t>LED楼层显示灯</t>
  </si>
  <si>
    <t>3W</t>
  </si>
  <si>
    <t>LED单管T5支架灯</t>
  </si>
  <si>
    <t>1*16W，配套高效驱动电源</t>
  </si>
  <si>
    <t>LED双管T5支架灯</t>
  </si>
  <si>
    <t>2*16W，配套高效驱动电源</t>
  </si>
  <si>
    <t>LED应急单管T5支架灯</t>
  </si>
  <si>
    <t>1*16W，配套高效驱动电源，应急</t>
  </si>
  <si>
    <t>LED应急双管T5支架灯</t>
  </si>
  <si>
    <t>2*16W，配套高效驱动电源，应急</t>
  </si>
  <si>
    <t>干粉灭火器</t>
  </si>
  <si>
    <t>ABC3kg</t>
  </si>
  <si>
    <t>具</t>
  </si>
  <si>
    <t>ABC4kg</t>
  </si>
  <si>
    <t>ABC8kg</t>
  </si>
  <si>
    <t>灭火器存放箱</t>
  </si>
  <si>
    <t>4×2</t>
  </si>
  <si>
    <t>室内消火栓箱</t>
  </si>
  <si>
    <t>铝合金 单出水 65mm</t>
  </si>
  <si>
    <t>铝合金 双出水 65mm</t>
  </si>
  <si>
    <t>室外地上消火栓</t>
  </si>
  <si>
    <t>SS100-1.6</t>
  </si>
  <si>
    <t>悬挂式干粉灭火装置</t>
  </si>
  <si>
    <t>FFX-ACT3-X</t>
  </si>
  <si>
    <t>FFX-ACT5-X</t>
  </si>
  <si>
    <t>水泵接合器</t>
  </si>
  <si>
    <t>DN100</t>
  </si>
  <si>
    <t>消火栓箱自救盘</t>
  </si>
  <si>
    <t>DN65,25米/长</t>
  </si>
  <si>
    <t>湿式报警阀</t>
  </si>
  <si>
    <r>
      <t>Z</t>
    </r>
    <r>
      <rPr>
        <sz val="10"/>
        <color indexed="8"/>
        <rFont val="宋体"/>
        <family val="0"/>
      </rPr>
      <t>SFZ-16DN150</t>
    </r>
  </si>
  <si>
    <t>水流指示器</t>
  </si>
  <si>
    <r>
      <t>Z</t>
    </r>
    <r>
      <rPr>
        <sz val="10"/>
        <color indexed="8"/>
        <rFont val="宋体"/>
        <family val="0"/>
      </rPr>
      <t>SJZDN150</t>
    </r>
  </si>
  <si>
    <t>信号蝶阀</t>
  </si>
  <si>
    <t>ZSXF-D381XDN150</t>
  </si>
  <si>
    <t>喷头</t>
  </si>
  <si>
    <t>68度（不含装饰盘）</t>
  </si>
  <si>
    <t>93度（不含装饰盘）</t>
  </si>
  <si>
    <t>阻火圈</t>
  </si>
  <si>
    <t>木质防火门</t>
  </si>
  <si>
    <t>甲级(含配件）</t>
  </si>
  <si>
    <t>乙级(含配件）</t>
  </si>
  <si>
    <t>丙级(含配件）</t>
  </si>
  <si>
    <t>钢质防火门</t>
  </si>
  <si>
    <t>电动防火卷帘门</t>
  </si>
  <si>
    <t>特级(双轨双帘及安装）</t>
  </si>
  <si>
    <t>不锈钢消防水箱</t>
  </si>
  <si>
    <t>甲级(含配件及安装）</t>
  </si>
  <si>
    <t>温湿度探测器</t>
  </si>
  <si>
    <t>-40~70℃/（0~100%）RH  IP65</t>
  </si>
  <si>
    <t>氧气探测器</t>
  </si>
  <si>
    <t>（0~30%）VOL IP66</t>
  </si>
  <si>
    <t>甲烷探测器</t>
  </si>
  <si>
    <t>(0~100%)LEL IP66</t>
  </si>
  <si>
    <t>硫化氢探测器</t>
  </si>
  <si>
    <t>(0~100)μmol/mol IP66</t>
  </si>
  <si>
    <t>工业防潮型IP网络电话</t>
  </si>
  <si>
    <r>
      <t xml:space="preserve">RJ45接口 带箱 </t>
    </r>
    <r>
      <rPr>
        <sz val="10"/>
        <rFont val="Arial"/>
        <family val="2"/>
      </rPr>
      <t>IP65</t>
    </r>
  </si>
  <si>
    <t>台</t>
  </si>
  <si>
    <t>光纤紧急电话</t>
  </si>
  <si>
    <r>
      <t xml:space="preserve">带防爆箱  </t>
    </r>
    <r>
      <rPr>
        <sz val="10"/>
        <rFont val="Arial"/>
        <family val="2"/>
      </rPr>
      <t>IP65</t>
    </r>
  </si>
  <si>
    <t>微波和被动红外复合入侵探测器</t>
  </si>
  <si>
    <t>点型光电感烟火灾探测器</t>
  </si>
  <si>
    <t>点型感温火灾探测器</t>
  </si>
  <si>
    <t>底座</t>
  </si>
  <si>
    <t>独立式光电感烟火灾探测报警器</t>
  </si>
  <si>
    <t>手持编码器</t>
  </si>
  <si>
    <t>手动火灾报警按钮</t>
  </si>
  <si>
    <t>消火栓按钮</t>
  </si>
  <si>
    <t>编码声光警报器</t>
  </si>
  <si>
    <t>警铃</t>
  </si>
  <si>
    <t xml:space="preserve">输入模块 </t>
  </si>
  <si>
    <t>输入/输出模块</t>
  </si>
  <si>
    <t>输出模块</t>
  </si>
  <si>
    <t>隔离器</t>
  </si>
  <si>
    <t>火灾显示盘</t>
  </si>
  <si>
    <t>接线端子箱</t>
  </si>
  <si>
    <t>吸顶式扬声器</t>
  </si>
  <si>
    <t>消防电话分机</t>
  </si>
  <si>
    <t>环刚度</t>
  </si>
  <si>
    <t>钢塑电热熔带/个</t>
  </si>
  <si>
    <t>≥8</t>
  </si>
  <si>
    <t>≥10</t>
  </si>
  <si>
    <t>≥12.5</t>
  </si>
  <si>
    <t>≥16</t>
  </si>
  <si>
    <t>钢塑缠绕复合增强管(低压排水0.2-0.6mpa)</t>
  </si>
  <si>
    <t>DO300</t>
  </si>
  <si>
    <t>DO400</t>
  </si>
  <si>
    <t>DO500</t>
  </si>
  <si>
    <t>DO600</t>
  </si>
  <si>
    <t>DO700</t>
  </si>
  <si>
    <t>DO800</t>
  </si>
  <si>
    <t>DO1000</t>
  </si>
  <si>
    <t xml:space="preserve"> </t>
  </si>
  <si>
    <t>DO1200</t>
  </si>
  <si>
    <t>DO1400</t>
  </si>
  <si>
    <t>DO1500</t>
  </si>
  <si>
    <t>DO1600</t>
  </si>
  <si>
    <t>内肋增强聚乙烯螺旋波纹管</t>
  </si>
  <si>
    <t>DN200</t>
  </si>
  <si>
    <t>DN300</t>
  </si>
  <si>
    <t>DN400</t>
  </si>
  <si>
    <t>DN500</t>
  </si>
  <si>
    <t>DN600</t>
  </si>
  <si>
    <t>DN800</t>
  </si>
  <si>
    <t>DN1000</t>
  </si>
  <si>
    <t>DN1200</t>
  </si>
  <si>
    <t xml:space="preserve">
单位</t>
  </si>
  <si>
    <r>
      <t>公称压力（</t>
    </r>
    <r>
      <rPr>
        <b/>
        <sz val="10"/>
        <color indexed="8"/>
        <rFont val="Arial"/>
        <family val="2"/>
      </rPr>
      <t>mpa</t>
    </r>
    <r>
      <rPr>
        <b/>
        <sz val="10"/>
        <color indexed="8"/>
        <rFont val="宋体"/>
        <family val="0"/>
      </rPr>
      <t>）</t>
    </r>
  </si>
  <si>
    <t>电熔直接</t>
  </si>
  <si>
    <t>电熔法兰</t>
  </si>
  <si>
    <t>电熔正三通</t>
  </si>
  <si>
    <t>PN0.8</t>
  </si>
  <si>
    <t>PN1.0</t>
  </si>
  <si>
    <t>PN1.6</t>
  </si>
  <si>
    <t xml:space="preserve">钢丝网复合管 </t>
  </si>
  <si>
    <t>De50</t>
  </si>
  <si>
    <t>钢丝网复合管</t>
  </si>
  <si>
    <t>De63</t>
  </si>
  <si>
    <t>De75</t>
  </si>
  <si>
    <t>De90</t>
  </si>
  <si>
    <t>De110</t>
  </si>
  <si>
    <t>Del40</t>
  </si>
  <si>
    <t>Del60</t>
  </si>
  <si>
    <t>De200</t>
  </si>
  <si>
    <t>De225</t>
  </si>
  <si>
    <t>De250</t>
  </si>
  <si>
    <t>De280</t>
  </si>
  <si>
    <t>De315</t>
  </si>
  <si>
    <t xml:space="preserve">De355 </t>
  </si>
  <si>
    <t>De400</t>
  </si>
  <si>
    <t>De450</t>
  </si>
  <si>
    <t>De500</t>
  </si>
  <si>
    <t xml:space="preserve">De560 </t>
  </si>
  <si>
    <t>De630</t>
  </si>
  <si>
    <t>De710</t>
  </si>
  <si>
    <t>De800</t>
  </si>
  <si>
    <t>增强电热熔带/套</t>
  </si>
  <si>
    <t>PN1.25</t>
  </si>
  <si>
    <t>多重增强钢塑复合压力管</t>
  </si>
  <si>
    <t>De355</t>
  </si>
  <si>
    <t>De1000</t>
  </si>
  <si>
    <t>De1200</t>
  </si>
  <si>
    <t>PN2.0</t>
  </si>
  <si>
    <t>PN2.5</t>
  </si>
  <si>
    <t>钢骨架复合管</t>
  </si>
  <si>
    <t>De125</t>
  </si>
  <si>
    <t>De140</t>
  </si>
  <si>
    <t>De160</t>
  </si>
  <si>
    <t>含税价
（元）</t>
  </si>
  <si>
    <t>一、花岗岩制品</t>
  </si>
  <si>
    <t>芝麻白花岗岩站石</t>
  </si>
  <si>
    <t>100×30×12cm</t>
  </si>
  <si>
    <t>100×40×12cm</t>
  </si>
  <si>
    <t>100×45×12cm</t>
  </si>
  <si>
    <t>100×30×15cm</t>
  </si>
  <si>
    <t>100×40×15cm</t>
  </si>
  <si>
    <t>100×45×15cm</t>
  </si>
  <si>
    <t>芝麻白火烧花岗岩板</t>
  </si>
  <si>
    <t>60×40×3cm</t>
  </si>
  <si>
    <t>60×40×5cm</t>
  </si>
  <si>
    <t>芝麻白花岗岩盲道板</t>
  </si>
  <si>
    <t>60×30×3cm</t>
  </si>
  <si>
    <t>60×30×5cm</t>
  </si>
  <si>
    <t>芝麻白花岗岩树池条石</t>
  </si>
  <si>
    <t>148×19×12cm</t>
  </si>
  <si>
    <t>二、混凝土制品</t>
  </si>
  <si>
    <t>砼站石(本色）</t>
  </si>
  <si>
    <t>75×30×10cm</t>
  </si>
  <si>
    <t>100×30×10cm</t>
  </si>
  <si>
    <t>75×40×10cm</t>
  </si>
  <si>
    <t>砼卧石</t>
  </si>
  <si>
    <t>100×30×7/11cm</t>
  </si>
  <si>
    <t>方砖</t>
  </si>
  <si>
    <t>240×120×60</t>
  </si>
  <si>
    <t>300×150×60</t>
  </si>
  <si>
    <t>枫叶砖</t>
  </si>
  <si>
    <t>197×197×60</t>
  </si>
  <si>
    <t>波浪型砖</t>
  </si>
  <si>
    <t>197×197×80</t>
  </si>
  <si>
    <t>工字型砖</t>
  </si>
  <si>
    <t>240×160×80</t>
  </si>
  <si>
    <t>植草砖</t>
  </si>
  <si>
    <t>400×400×100</t>
  </si>
  <si>
    <t>嵌草砖</t>
  </si>
  <si>
    <t>220×220×60</t>
  </si>
  <si>
    <t>通体砖</t>
  </si>
  <si>
    <t>200×100×60</t>
  </si>
  <si>
    <t>盲道板</t>
  </si>
  <si>
    <t>250×250×60</t>
  </si>
  <si>
    <t>透水砖</t>
  </si>
  <si>
    <t>200×100×60/B</t>
  </si>
  <si>
    <t>透水砖（盲道）</t>
  </si>
  <si>
    <t>250×250×60/B</t>
  </si>
  <si>
    <r>
      <t>钢筋砼排水管</t>
    </r>
    <r>
      <rPr>
        <b/>
        <sz val="9"/>
        <rFont val="宋体"/>
        <family val="0"/>
      </rPr>
      <t>I</t>
    </r>
    <r>
      <rPr>
        <sz val="9"/>
        <rFont val="宋体"/>
        <family val="0"/>
      </rPr>
      <t>级(平口）</t>
    </r>
  </si>
  <si>
    <r>
      <t>轻型钢筋砼排水管</t>
    </r>
    <r>
      <rPr>
        <sz val="9"/>
        <rFont val="宋体"/>
        <family val="0"/>
      </rPr>
      <t>(平口）</t>
    </r>
  </si>
  <si>
    <t>DN1350</t>
  </si>
  <si>
    <t>DN1500</t>
  </si>
  <si>
    <r>
      <t>重型钢筋砼排水管</t>
    </r>
    <r>
      <rPr>
        <sz val="9"/>
        <rFont val="宋体"/>
        <family val="0"/>
      </rPr>
      <t>(平口）</t>
    </r>
  </si>
  <si>
    <r>
      <t>钢筋砼排水管</t>
    </r>
    <r>
      <rPr>
        <b/>
        <sz val="9"/>
        <rFont val="宋体"/>
        <family val="0"/>
      </rPr>
      <t>I</t>
    </r>
    <r>
      <rPr>
        <sz val="9"/>
        <rFont val="宋体"/>
        <family val="0"/>
      </rPr>
      <t>级(承插口）</t>
    </r>
  </si>
  <si>
    <t>DN300×40</t>
  </si>
  <si>
    <t>DN400×45</t>
  </si>
  <si>
    <t>DN500×55</t>
  </si>
  <si>
    <t>DN600×60</t>
  </si>
  <si>
    <t>DN800×80</t>
  </si>
  <si>
    <t>DN1000×100</t>
  </si>
  <si>
    <t>DN1200×120</t>
  </si>
  <si>
    <r>
      <t>钢筋砼排水管</t>
    </r>
    <r>
      <rPr>
        <b/>
        <sz val="9"/>
        <rFont val="宋体"/>
        <family val="0"/>
      </rPr>
      <t>II</t>
    </r>
    <r>
      <rPr>
        <sz val="9"/>
        <rFont val="宋体"/>
        <family val="0"/>
      </rPr>
      <t>级(承插口）</t>
    </r>
  </si>
  <si>
    <r>
      <t>钢筋砼排水管</t>
    </r>
    <r>
      <rPr>
        <b/>
        <sz val="9"/>
        <rFont val="宋体"/>
        <family val="0"/>
      </rPr>
      <t>II</t>
    </r>
    <r>
      <rPr>
        <sz val="9"/>
        <rFont val="宋体"/>
        <family val="0"/>
      </rPr>
      <t>级（企口）</t>
    </r>
  </si>
  <si>
    <t>DN1350×135</t>
  </si>
  <si>
    <t>DN1500×150</t>
  </si>
  <si>
    <t>DN1650×165</t>
  </si>
  <si>
    <t>DN1800×180</t>
  </si>
  <si>
    <t>DN2000×200</t>
  </si>
  <si>
    <t>三、井盖、座</t>
  </si>
  <si>
    <t>五防双层球墨铸铁井盖、座</t>
  </si>
  <si>
    <t>D700承载力36吨</t>
  </si>
  <si>
    <t>D900承载力36吨</t>
  </si>
  <si>
    <t>隐形铸铁井盖</t>
  </si>
  <si>
    <t>1000×1000</t>
  </si>
  <si>
    <t>隐形树脂井盖</t>
  </si>
  <si>
    <t>球墨铸铁检查井（盖座）</t>
  </si>
  <si>
    <r>
      <t>D</t>
    </r>
    <r>
      <rPr>
        <sz val="9"/>
        <rFont val="宋体"/>
        <family val="0"/>
      </rPr>
      <t>800重型（荷载36吨）带锁</t>
    </r>
  </si>
  <si>
    <t>座</t>
  </si>
  <si>
    <r>
      <t>D</t>
    </r>
    <r>
      <rPr>
        <sz val="9"/>
        <rFont val="宋体"/>
        <family val="0"/>
      </rPr>
      <t>700重型（荷载36吨）带锁</t>
    </r>
  </si>
  <si>
    <r>
      <t>D</t>
    </r>
    <r>
      <rPr>
        <sz val="9"/>
        <rFont val="宋体"/>
        <family val="0"/>
      </rPr>
      <t>700轻型（荷载21吨）带锁</t>
    </r>
  </si>
  <si>
    <r>
      <t>D</t>
    </r>
    <r>
      <rPr>
        <sz val="9"/>
        <rFont val="宋体"/>
        <family val="0"/>
      </rPr>
      <t>600重型(荷载21吨）带锁</t>
    </r>
  </si>
  <si>
    <t>球墨铸铁进水方井（盖座）</t>
  </si>
  <si>
    <t>750×500×60重型/25吨带锁</t>
  </si>
  <si>
    <t>灰口铸铁检查井（盖座）</t>
  </si>
  <si>
    <t>D700(160公斤）</t>
  </si>
  <si>
    <t>D700(140公斤）</t>
  </si>
  <si>
    <t>D700(120公斤）</t>
  </si>
  <si>
    <t>灰口铸铁进水方井(盖座）</t>
  </si>
  <si>
    <t>750×500×60 重型(95公斤）</t>
  </si>
  <si>
    <t>750×500×60(75公斤）</t>
  </si>
  <si>
    <t>复合材料检查井（盖座）</t>
  </si>
  <si>
    <t>D700重型（10cm厚）</t>
  </si>
  <si>
    <t>复合进水方井（盖座）</t>
  </si>
  <si>
    <t>750×450 重型/25吨</t>
  </si>
  <si>
    <t>复合材料重型窨井盖、座</t>
  </si>
  <si>
    <t>700-Z</t>
  </si>
  <si>
    <t>700-P</t>
  </si>
  <si>
    <t xml:space="preserve">600×600-P </t>
  </si>
  <si>
    <t xml:space="preserve">500×500-P </t>
  </si>
  <si>
    <t xml:space="preserve">400×400-P </t>
  </si>
  <si>
    <t xml:space="preserve">350×350-P </t>
  </si>
  <si>
    <t>复合材料水箅</t>
  </si>
  <si>
    <t>750×450×40</t>
  </si>
  <si>
    <t>680×380×40</t>
  </si>
  <si>
    <t>600×400×40</t>
  </si>
  <si>
    <t>500×400×40</t>
  </si>
  <si>
    <t>400×400×40</t>
  </si>
  <si>
    <t>450×300×40</t>
  </si>
  <si>
    <t>350×250×40</t>
  </si>
  <si>
    <t>四、电力电线套管</t>
  </si>
  <si>
    <r>
      <t>PVC</t>
    </r>
    <r>
      <rPr>
        <sz val="9"/>
        <rFont val="宋体"/>
        <family val="0"/>
      </rPr>
      <t>阻燃套管</t>
    </r>
  </si>
  <si>
    <t>D200×5</t>
  </si>
  <si>
    <t>D200×4</t>
  </si>
  <si>
    <t>D160×5</t>
  </si>
  <si>
    <t>D160×4</t>
  </si>
  <si>
    <t>D110×4</t>
  </si>
  <si>
    <t>D110×3.5</t>
  </si>
  <si>
    <t>D75×2.3</t>
  </si>
  <si>
    <r>
      <t>PVC</t>
    </r>
    <r>
      <rPr>
        <sz val="9"/>
        <rFont val="宋体"/>
        <family val="0"/>
      </rPr>
      <t>波纹套管</t>
    </r>
  </si>
  <si>
    <r>
      <t>D</t>
    </r>
    <r>
      <rPr>
        <sz val="9"/>
        <rFont val="宋体"/>
        <family val="0"/>
      </rPr>
      <t>110</t>
    </r>
  </si>
  <si>
    <t>玻璃钢管</t>
  </si>
  <si>
    <t>Φ50×5</t>
  </si>
  <si>
    <t>Φ100×5</t>
  </si>
  <si>
    <t>Φ150×5</t>
  </si>
  <si>
    <t>Φ200×5</t>
  </si>
  <si>
    <t>五、沥青、石油产品</t>
  </si>
  <si>
    <t>道路石油沥青</t>
  </si>
  <si>
    <t>A级70号</t>
  </si>
  <si>
    <t>SBS改性沥青</t>
  </si>
  <si>
    <t>SBS-I-D</t>
  </si>
  <si>
    <t>六、其他</t>
  </si>
  <si>
    <t>透水复合土工布</t>
  </si>
  <si>
    <r>
      <t>200</t>
    </r>
    <r>
      <rPr>
        <sz val="9"/>
        <rFont val="宋体"/>
        <family val="0"/>
      </rPr>
      <t>克/平方</t>
    </r>
  </si>
  <si>
    <r>
      <t>300</t>
    </r>
    <r>
      <rPr>
        <sz val="9"/>
        <rFont val="宋体"/>
        <family val="0"/>
      </rPr>
      <t>克/平方</t>
    </r>
  </si>
  <si>
    <t>土工格栅</t>
  </si>
  <si>
    <t>单向</t>
  </si>
  <si>
    <t>双向</t>
  </si>
  <si>
    <t>三维植被网</t>
  </si>
  <si>
    <r>
      <t>em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,em</t>
    </r>
    <r>
      <rPr>
        <vertAlign val="subscript"/>
        <sz val="9"/>
        <rFont val="宋体"/>
        <family val="0"/>
      </rPr>
      <t>3</t>
    </r>
    <r>
      <rPr>
        <sz val="9"/>
        <rFont val="宋体"/>
        <family val="0"/>
      </rPr>
      <t xml:space="preserve"> ,em</t>
    </r>
    <r>
      <rPr>
        <vertAlign val="subscript"/>
        <sz val="9"/>
        <rFont val="宋体"/>
        <family val="0"/>
      </rPr>
      <t>4</t>
    </r>
    <r>
      <rPr>
        <sz val="9"/>
        <rFont val="宋体"/>
        <family val="0"/>
      </rPr>
      <t>,em</t>
    </r>
    <r>
      <rPr>
        <vertAlign val="subscript"/>
        <sz val="9"/>
        <rFont val="宋体"/>
        <family val="0"/>
      </rPr>
      <t>5</t>
    </r>
  </si>
  <si>
    <t>复合土工膜（防水型）</t>
  </si>
  <si>
    <r>
      <t>250</t>
    </r>
    <r>
      <rPr>
        <sz val="9"/>
        <rFont val="宋体"/>
        <family val="0"/>
      </rPr>
      <t>G/m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幅宽4米</t>
    </r>
  </si>
  <si>
    <t>背贴式止水带</t>
  </si>
  <si>
    <t>300×6×30mm</t>
  </si>
  <si>
    <t>钢板橡胶腻子型止水带</t>
  </si>
  <si>
    <t>200×6×0. 6mm</t>
  </si>
  <si>
    <t>橡胶止水带</t>
  </si>
  <si>
    <r>
      <t>300×6</t>
    </r>
    <r>
      <rPr>
        <sz val="9"/>
        <rFont val="宋体"/>
        <family val="0"/>
      </rPr>
      <t>～</t>
    </r>
    <r>
      <rPr>
        <sz val="9"/>
        <rFont val="宋体"/>
        <family val="0"/>
      </rPr>
      <t>30mm</t>
    </r>
  </si>
  <si>
    <t>七、管材</t>
  </si>
  <si>
    <t>环钢度</t>
  </si>
  <si>
    <r>
      <t>8</t>
    </r>
    <r>
      <rPr>
        <b/>
        <sz val="9"/>
        <rFont val="宋体"/>
        <family val="0"/>
      </rPr>
      <t>KN/m</t>
    </r>
    <r>
      <rPr>
        <b/>
        <vertAlign val="superscript"/>
        <sz val="9"/>
        <rFont val="宋体"/>
        <family val="0"/>
      </rPr>
      <t>2</t>
    </r>
  </si>
  <si>
    <r>
      <t>10</t>
    </r>
    <r>
      <rPr>
        <b/>
        <sz val="9"/>
        <rFont val="宋体"/>
        <family val="0"/>
      </rPr>
      <t>KN/m</t>
    </r>
    <r>
      <rPr>
        <b/>
        <vertAlign val="superscript"/>
        <sz val="9"/>
        <rFont val="宋体"/>
        <family val="0"/>
      </rPr>
      <t>2</t>
    </r>
  </si>
  <si>
    <t>除税价
（元）</t>
  </si>
  <si>
    <r>
      <t>HDPE</t>
    </r>
    <r>
      <rPr>
        <sz val="9"/>
        <rFont val="宋体"/>
        <family val="0"/>
      </rPr>
      <t>钢带增强螺旋波纹管</t>
    </r>
  </si>
  <si>
    <r>
      <t>DN</t>
    </r>
    <r>
      <rPr>
        <sz val="9"/>
        <rFont val="宋体"/>
        <family val="0"/>
      </rPr>
      <t>300</t>
    </r>
  </si>
  <si>
    <r>
      <t>DN</t>
    </r>
    <r>
      <rPr>
        <sz val="9"/>
        <rFont val="宋体"/>
        <family val="0"/>
      </rPr>
      <t>400</t>
    </r>
  </si>
  <si>
    <r>
      <t>DN</t>
    </r>
    <r>
      <rPr>
        <sz val="9"/>
        <rFont val="宋体"/>
        <family val="0"/>
      </rPr>
      <t>500</t>
    </r>
  </si>
  <si>
    <r>
      <t>DN</t>
    </r>
    <r>
      <rPr>
        <sz val="9"/>
        <rFont val="宋体"/>
        <family val="0"/>
      </rPr>
      <t>600</t>
    </r>
  </si>
  <si>
    <r>
      <t>DN</t>
    </r>
    <r>
      <rPr>
        <sz val="9"/>
        <rFont val="宋体"/>
        <family val="0"/>
      </rPr>
      <t>700</t>
    </r>
  </si>
  <si>
    <r>
      <t>DN</t>
    </r>
    <r>
      <rPr>
        <sz val="9"/>
        <rFont val="宋体"/>
        <family val="0"/>
      </rPr>
      <t>800</t>
    </r>
  </si>
  <si>
    <r>
      <t>DN</t>
    </r>
    <r>
      <rPr>
        <sz val="9"/>
        <rFont val="宋体"/>
        <family val="0"/>
      </rPr>
      <t>900</t>
    </r>
  </si>
  <si>
    <r>
      <t>DN</t>
    </r>
    <r>
      <rPr>
        <sz val="9"/>
        <rFont val="宋体"/>
        <family val="0"/>
      </rPr>
      <t>1000</t>
    </r>
  </si>
  <si>
    <r>
      <t>DN</t>
    </r>
    <r>
      <rPr>
        <sz val="9"/>
        <rFont val="宋体"/>
        <family val="0"/>
      </rPr>
      <t>1100</t>
    </r>
  </si>
  <si>
    <r>
      <t>DN</t>
    </r>
    <r>
      <rPr>
        <sz val="9"/>
        <rFont val="宋体"/>
        <family val="0"/>
      </rPr>
      <t>1200</t>
    </r>
  </si>
  <si>
    <r>
      <t>DN</t>
    </r>
    <r>
      <rPr>
        <sz val="9"/>
        <rFont val="宋体"/>
        <family val="0"/>
      </rPr>
      <t>1300</t>
    </r>
  </si>
  <si>
    <r>
      <t>DN</t>
    </r>
    <r>
      <rPr>
        <sz val="9"/>
        <rFont val="宋体"/>
        <family val="0"/>
      </rPr>
      <t>1400</t>
    </r>
  </si>
  <si>
    <r>
      <t>DN</t>
    </r>
    <r>
      <rPr>
        <sz val="9"/>
        <rFont val="宋体"/>
        <family val="0"/>
      </rPr>
      <t>1500</t>
    </r>
  </si>
  <si>
    <r>
      <t>DN</t>
    </r>
    <r>
      <rPr>
        <sz val="9"/>
        <rFont val="宋体"/>
        <family val="0"/>
      </rPr>
      <t>1600</t>
    </r>
  </si>
  <si>
    <r>
      <t>DN</t>
    </r>
    <r>
      <rPr>
        <sz val="9"/>
        <rFont val="宋体"/>
        <family val="0"/>
      </rPr>
      <t>1800</t>
    </r>
  </si>
  <si>
    <r>
      <t>DN</t>
    </r>
    <r>
      <rPr>
        <sz val="9"/>
        <rFont val="宋体"/>
        <family val="0"/>
      </rPr>
      <t>2000</t>
    </r>
  </si>
  <si>
    <t>构件类型</t>
  </si>
  <si>
    <t>含钢量（kg)</t>
  </si>
  <si>
    <t>装配式实心剪力墙外墙板</t>
  </si>
  <si>
    <r>
      <t>m</t>
    </r>
    <r>
      <rPr>
        <vertAlign val="superscript"/>
        <sz val="12"/>
        <color indexed="8"/>
        <rFont val="宋体"/>
        <family val="0"/>
      </rPr>
      <t>3</t>
    </r>
  </si>
  <si>
    <t>装配式实心剪力墙内墙板</t>
  </si>
  <si>
    <t>装配式叠合梁</t>
  </si>
  <si>
    <t>装配式叠合板</t>
  </si>
  <si>
    <t>装配式预制楼梯</t>
  </si>
  <si>
    <t>装配式预制阳台板</t>
  </si>
  <si>
    <t>装配式预制空调板</t>
  </si>
  <si>
    <t>装配式预制外挂板</t>
  </si>
  <si>
    <t>装配式预制隔板</t>
  </si>
  <si>
    <t xml:space="preserve">备注： </t>
  </si>
  <si>
    <r>
      <t>1.该PC构件信息价含构件出厂价、上车及运杂费、运输损耗及采购保管费，综合考虑30公里以内运输费，超运距每公里增加运输费2元/m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（含税）。</t>
    </r>
  </si>
  <si>
    <t>2.以上PC构件混凝土是按C30等级确定。如强度等级不同，可按混凝土信息价差价调整。</t>
  </si>
  <si>
    <t>3.如果实际构件含钢量与以上PC构件含钢量不同，可根据钢筋量差按当期钢材信息价调整。</t>
  </si>
  <si>
    <t>4.以上PC构件信息价不含施工现场的卸车费、堆放费用、平行检测费。</t>
  </si>
  <si>
    <t>鄂州市建设工程造价管理站版权所有</t>
  </si>
  <si>
    <t>树种</t>
  </si>
  <si>
    <r>
      <t>规格(</t>
    </r>
    <r>
      <rPr>
        <b/>
        <sz val="9"/>
        <rFont val="宋体"/>
        <family val="0"/>
      </rPr>
      <t>cm)/型号</t>
    </r>
  </si>
  <si>
    <t>干径</t>
  </si>
  <si>
    <t>高度</t>
  </si>
  <si>
    <t>蓬径</t>
  </si>
  <si>
    <t>含税价
(元）</t>
  </si>
  <si>
    <t>雪松</t>
  </si>
  <si>
    <t>200～250</t>
  </si>
  <si>
    <t>株</t>
  </si>
  <si>
    <t>251～300</t>
  </si>
  <si>
    <t>301～350</t>
  </si>
  <si>
    <t>351～400</t>
  </si>
  <si>
    <t>401～450</t>
  </si>
  <si>
    <t>451～500</t>
  </si>
  <si>
    <t>501～550</t>
  </si>
  <si>
    <t>551～600</t>
  </si>
  <si>
    <t>601～650</t>
  </si>
  <si>
    <t>651～700</t>
  </si>
  <si>
    <t>701～750</t>
  </si>
  <si>
    <t>751～800</t>
  </si>
  <si>
    <t>龙柏</t>
  </si>
  <si>
    <t>15～25</t>
  </si>
  <si>
    <t>25～35</t>
  </si>
  <si>
    <t>35～45</t>
  </si>
  <si>
    <t>45～65</t>
  </si>
  <si>
    <t>65～90</t>
  </si>
  <si>
    <t>90～130</t>
  </si>
  <si>
    <t>131～160</t>
  </si>
  <si>
    <t>161～200</t>
  </si>
  <si>
    <t>201～250</t>
  </si>
  <si>
    <t>匍地柏</t>
  </si>
  <si>
    <r>
      <t>30～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</si>
  <si>
    <r>
      <t>5</t>
    </r>
    <r>
      <rPr>
        <sz val="9"/>
        <rFont val="宋体"/>
        <family val="0"/>
      </rPr>
      <t>1</t>
    </r>
    <r>
      <rPr>
        <sz val="9"/>
        <rFont val="宋体"/>
        <family val="0"/>
      </rPr>
      <t>～80</t>
    </r>
  </si>
  <si>
    <r>
      <t>8</t>
    </r>
    <r>
      <rPr>
        <sz val="9"/>
        <rFont val="宋体"/>
        <family val="0"/>
      </rPr>
      <t>1</t>
    </r>
    <r>
      <rPr>
        <sz val="9"/>
        <rFont val="宋体"/>
        <family val="0"/>
      </rPr>
      <t>～1</t>
    </r>
    <r>
      <rPr>
        <sz val="9"/>
        <rFont val="宋体"/>
        <family val="0"/>
      </rPr>
      <t>0</t>
    </r>
    <r>
      <rPr>
        <sz val="9"/>
        <rFont val="宋体"/>
        <family val="0"/>
      </rPr>
      <t>0</t>
    </r>
  </si>
  <si>
    <t>湿地松</t>
  </si>
  <si>
    <t>棕榈（干高）</t>
  </si>
  <si>
    <t>61～80</t>
  </si>
  <si>
    <t>81～100</t>
  </si>
  <si>
    <t>101～130</t>
  </si>
  <si>
    <t>161～180</t>
  </si>
  <si>
    <t>181～200</t>
  </si>
  <si>
    <t>201～230</t>
  </si>
  <si>
    <t>231～250</t>
  </si>
  <si>
    <t>桂花(独干）</t>
  </si>
  <si>
    <t>3～4</t>
  </si>
  <si>
    <t>150～180</t>
  </si>
  <si>
    <r>
      <t>80～1</t>
    </r>
    <r>
      <rPr>
        <sz val="9"/>
        <rFont val="宋体"/>
        <family val="0"/>
      </rPr>
      <t>00</t>
    </r>
  </si>
  <si>
    <t>4～5</t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</si>
  <si>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1～1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</si>
  <si>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t>5～6</t>
  </si>
  <si>
    <t>201～240</t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</si>
  <si>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1～</t>
    </r>
    <r>
      <rPr>
        <sz val="9"/>
        <rFont val="宋体"/>
        <family val="0"/>
      </rPr>
      <t>150</t>
    </r>
  </si>
  <si>
    <t>6～8</t>
  </si>
  <si>
    <t>241～280</t>
  </si>
  <si>
    <r>
      <t>1</t>
    </r>
    <r>
      <rPr>
        <sz val="9"/>
        <rFont val="宋体"/>
        <family val="0"/>
      </rPr>
      <t>51</t>
    </r>
    <r>
      <rPr>
        <sz val="9"/>
        <rFont val="宋体"/>
        <family val="0"/>
      </rPr>
      <t>～</t>
    </r>
    <r>
      <rPr>
        <sz val="9"/>
        <rFont val="宋体"/>
        <family val="0"/>
      </rPr>
      <t>180</t>
    </r>
  </si>
  <si>
    <r>
      <t>8～</t>
    </r>
    <r>
      <rPr>
        <sz val="9"/>
        <rFont val="宋体"/>
        <family val="0"/>
      </rPr>
      <t>9</t>
    </r>
  </si>
  <si>
    <r>
      <t>281～3</t>
    </r>
    <r>
      <rPr>
        <sz val="9"/>
        <rFont val="宋体"/>
        <family val="0"/>
      </rPr>
      <t>0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</si>
  <si>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81</t>
    </r>
    <r>
      <rPr>
        <sz val="9"/>
        <rFont val="宋体"/>
        <family val="0"/>
      </rPr>
      <t>～2</t>
    </r>
    <r>
      <rPr>
        <sz val="9"/>
        <rFont val="宋体"/>
        <family val="0"/>
      </rPr>
      <t>0</t>
    </r>
    <r>
      <rPr>
        <sz val="9"/>
        <rFont val="宋体"/>
        <family val="0"/>
      </rPr>
      <t>0</t>
    </r>
  </si>
  <si>
    <t>9～10</t>
  </si>
  <si>
    <r>
      <t>3</t>
    </r>
    <r>
      <rPr>
        <sz val="9"/>
        <rFont val="宋体"/>
        <family val="0"/>
      </rPr>
      <t>01</t>
    </r>
    <r>
      <rPr>
        <sz val="9"/>
        <rFont val="宋体"/>
        <family val="0"/>
      </rPr>
      <t>～</t>
    </r>
    <r>
      <rPr>
        <sz val="9"/>
        <rFont val="宋体"/>
        <family val="0"/>
      </rPr>
      <t>320</t>
    </r>
  </si>
  <si>
    <r>
      <t>2</t>
    </r>
    <r>
      <rPr>
        <sz val="9"/>
        <rFont val="宋体"/>
        <family val="0"/>
      </rPr>
      <t>01</t>
    </r>
    <r>
      <rPr>
        <sz val="9"/>
        <rFont val="宋体"/>
        <family val="0"/>
      </rPr>
      <t>～</t>
    </r>
    <r>
      <rPr>
        <sz val="9"/>
        <rFont val="宋体"/>
        <family val="0"/>
      </rPr>
      <t>250</t>
    </r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</si>
  <si>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～1</t>
    </r>
    <r>
      <rPr>
        <sz val="9"/>
        <rFont val="宋体"/>
        <family val="0"/>
      </rPr>
      <t>1</t>
    </r>
  </si>
  <si>
    <r>
      <t>321</t>
    </r>
    <r>
      <rPr>
        <sz val="9"/>
        <rFont val="宋体"/>
        <family val="0"/>
      </rPr>
      <t>～</t>
    </r>
    <r>
      <rPr>
        <sz val="9"/>
        <rFont val="宋体"/>
        <family val="0"/>
      </rPr>
      <t>350</t>
    </r>
  </si>
  <si>
    <r>
      <t>251</t>
    </r>
    <r>
      <rPr>
        <sz val="9"/>
        <rFont val="宋体"/>
        <family val="0"/>
      </rPr>
      <t>～</t>
    </r>
    <r>
      <rPr>
        <sz val="9"/>
        <rFont val="宋体"/>
        <family val="0"/>
      </rPr>
      <t>280</t>
    </r>
  </si>
  <si>
    <t>300以上</t>
  </si>
  <si>
    <t>枇杷</t>
  </si>
  <si>
    <t>2～3</t>
  </si>
  <si>
    <r>
      <t>6～</t>
    </r>
    <r>
      <rPr>
        <sz val="9"/>
        <rFont val="宋体"/>
        <family val="0"/>
      </rPr>
      <t>7</t>
    </r>
  </si>
  <si>
    <t>红叶石楠</t>
  </si>
  <si>
    <r>
      <t>2</t>
    </r>
    <r>
      <rPr>
        <sz val="9"/>
        <rFont val="宋体"/>
        <family val="0"/>
      </rPr>
      <t>5</t>
    </r>
    <r>
      <rPr>
        <sz val="9"/>
        <rFont val="宋体"/>
        <family val="0"/>
      </rPr>
      <t>～</t>
    </r>
    <r>
      <rPr>
        <sz val="9"/>
        <rFont val="宋体"/>
        <family val="0"/>
      </rPr>
      <t>35</t>
    </r>
  </si>
  <si>
    <t>15～20</t>
  </si>
  <si>
    <r>
      <t>3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45</t>
    </r>
  </si>
  <si>
    <t>20～25</t>
  </si>
  <si>
    <r>
      <t>4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55</t>
    </r>
  </si>
  <si>
    <t>25～30</t>
  </si>
  <si>
    <r>
      <t>5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65</t>
    </r>
  </si>
  <si>
    <t>31～40</t>
  </si>
  <si>
    <r>
      <t>6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75</t>
    </r>
  </si>
  <si>
    <t>41～50</t>
  </si>
  <si>
    <r>
      <t>7</t>
    </r>
    <r>
      <rPr>
        <sz val="9"/>
        <rFont val="宋体"/>
        <family val="0"/>
      </rPr>
      <t>6</t>
    </r>
    <r>
      <rPr>
        <sz val="9"/>
        <rFont val="宋体"/>
        <family val="0"/>
      </rPr>
      <t>～90</t>
    </r>
  </si>
  <si>
    <t>51～60</t>
  </si>
  <si>
    <t>91～100</t>
  </si>
  <si>
    <r>
      <t>101～</t>
    </r>
    <r>
      <rPr>
        <sz val="9"/>
        <rFont val="宋体"/>
        <family val="0"/>
      </rPr>
      <t>110</t>
    </r>
  </si>
  <si>
    <r>
      <t>1</t>
    </r>
    <r>
      <rPr>
        <sz val="9"/>
        <rFont val="宋体"/>
        <family val="0"/>
      </rPr>
      <t>1</t>
    </r>
    <r>
      <rPr>
        <sz val="9"/>
        <rFont val="宋体"/>
        <family val="0"/>
      </rPr>
      <t>1～1</t>
    </r>
    <r>
      <rPr>
        <sz val="9"/>
        <rFont val="宋体"/>
        <family val="0"/>
      </rPr>
      <t>20</t>
    </r>
  </si>
  <si>
    <t>101～120</t>
  </si>
  <si>
    <r>
      <t>12</t>
    </r>
    <r>
      <rPr>
        <sz val="9"/>
        <rFont val="宋体"/>
        <family val="0"/>
      </rPr>
      <t>1～1</t>
    </r>
    <r>
      <rPr>
        <sz val="9"/>
        <rFont val="宋体"/>
        <family val="0"/>
      </rPr>
      <t>40</t>
    </r>
  </si>
  <si>
    <t>121～140</t>
  </si>
  <si>
    <r>
      <t>14</t>
    </r>
    <r>
      <rPr>
        <sz val="9"/>
        <rFont val="宋体"/>
        <family val="0"/>
      </rPr>
      <t>1～1</t>
    </r>
    <r>
      <rPr>
        <sz val="9"/>
        <rFont val="宋体"/>
        <family val="0"/>
      </rPr>
      <t>50</t>
    </r>
  </si>
  <si>
    <r>
      <t>15</t>
    </r>
    <r>
      <rPr>
        <sz val="9"/>
        <rFont val="宋体"/>
        <family val="0"/>
      </rPr>
      <t>1～1</t>
    </r>
    <r>
      <rPr>
        <sz val="9"/>
        <rFont val="宋体"/>
        <family val="0"/>
      </rPr>
      <t>60</t>
    </r>
  </si>
  <si>
    <r>
      <t>16</t>
    </r>
    <r>
      <rPr>
        <sz val="9"/>
        <rFont val="宋体"/>
        <family val="0"/>
      </rPr>
      <t>1～</t>
    </r>
    <r>
      <rPr>
        <sz val="9"/>
        <rFont val="宋体"/>
        <family val="0"/>
      </rPr>
      <t>180</t>
    </r>
  </si>
  <si>
    <r>
      <t>18</t>
    </r>
    <r>
      <rPr>
        <sz val="9"/>
        <rFont val="宋体"/>
        <family val="0"/>
      </rPr>
      <t>1～</t>
    </r>
    <r>
      <rPr>
        <sz val="9"/>
        <rFont val="宋体"/>
        <family val="0"/>
      </rPr>
      <t>200</t>
    </r>
  </si>
  <si>
    <r>
      <t>201</t>
    </r>
    <r>
      <rPr>
        <sz val="9"/>
        <rFont val="宋体"/>
        <family val="0"/>
      </rPr>
      <t>～</t>
    </r>
    <r>
      <rPr>
        <sz val="9"/>
        <rFont val="宋体"/>
        <family val="0"/>
      </rPr>
      <t>220</t>
    </r>
  </si>
  <si>
    <r>
      <t>221</t>
    </r>
    <r>
      <rPr>
        <sz val="9"/>
        <rFont val="宋体"/>
        <family val="0"/>
      </rPr>
      <t>～</t>
    </r>
    <r>
      <rPr>
        <sz val="9"/>
        <rFont val="宋体"/>
        <family val="0"/>
      </rPr>
      <t>250</t>
    </r>
  </si>
  <si>
    <t>樟树 (移栽3年）</t>
  </si>
  <si>
    <t>10～12</t>
  </si>
  <si>
    <t>12～14</t>
  </si>
  <si>
    <r>
      <t>14～1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</si>
  <si>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～</t>
    </r>
    <r>
      <rPr>
        <sz val="9"/>
        <rFont val="宋体"/>
        <family val="0"/>
      </rPr>
      <t>16</t>
    </r>
  </si>
  <si>
    <r>
      <t>1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18</t>
    </r>
  </si>
  <si>
    <r>
      <t>1</t>
    </r>
    <r>
      <rPr>
        <sz val="9"/>
        <rFont val="宋体"/>
        <family val="0"/>
      </rPr>
      <t>8</t>
    </r>
    <r>
      <rPr>
        <sz val="9"/>
        <rFont val="宋体"/>
        <family val="0"/>
      </rPr>
      <t>～2</t>
    </r>
    <r>
      <rPr>
        <sz val="9"/>
        <rFont val="宋体"/>
        <family val="0"/>
      </rPr>
      <t>0</t>
    </r>
  </si>
  <si>
    <r>
      <t>2</t>
    </r>
    <r>
      <rPr>
        <sz val="9"/>
        <rFont val="宋体"/>
        <family val="0"/>
      </rPr>
      <t>0</t>
    </r>
    <r>
      <rPr>
        <sz val="9"/>
        <rFont val="宋体"/>
        <family val="0"/>
      </rPr>
      <t>～2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</si>
  <si>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</t>
    </r>
    <r>
      <rPr>
        <sz val="9"/>
        <rFont val="宋体"/>
        <family val="0"/>
      </rPr>
      <t>～</t>
    </r>
    <r>
      <rPr>
        <sz val="9"/>
        <rFont val="宋体"/>
        <family val="0"/>
      </rPr>
      <t>25</t>
    </r>
  </si>
  <si>
    <r>
      <t>25</t>
    </r>
    <r>
      <rPr>
        <sz val="9"/>
        <rFont val="宋体"/>
        <family val="0"/>
      </rPr>
      <t>～</t>
    </r>
    <r>
      <rPr>
        <sz val="9"/>
        <rFont val="宋体"/>
        <family val="0"/>
      </rPr>
      <t>28</t>
    </r>
  </si>
  <si>
    <r>
      <t>28</t>
    </r>
    <r>
      <rPr>
        <sz val="9"/>
        <rFont val="宋体"/>
        <family val="0"/>
      </rPr>
      <t>～</t>
    </r>
    <r>
      <rPr>
        <sz val="9"/>
        <rFont val="宋体"/>
        <family val="0"/>
      </rPr>
      <t>30</t>
    </r>
  </si>
  <si>
    <t>中山杉</t>
  </si>
  <si>
    <t>6～7</t>
  </si>
  <si>
    <t>7～8</t>
  </si>
  <si>
    <t>8～9</t>
  </si>
  <si>
    <t>10～11</t>
  </si>
  <si>
    <t>11～12</t>
  </si>
  <si>
    <t>樟树 (带三级枝）</t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</si>
  <si>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～1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</si>
  <si>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8</t>
    </r>
    <r>
      <rPr>
        <sz val="9"/>
        <rFont val="宋体"/>
        <family val="0"/>
      </rPr>
      <t>～</t>
    </r>
    <r>
      <rPr>
        <sz val="9"/>
        <rFont val="宋体"/>
        <family val="0"/>
      </rPr>
      <t>20</t>
    </r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</si>
  <si>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～25</t>
    </r>
  </si>
  <si>
    <r>
      <t>25</t>
    </r>
    <r>
      <rPr>
        <sz val="9"/>
        <rFont val="宋体"/>
        <family val="0"/>
      </rPr>
      <t>～2</t>
    </r>
    <r>
      <rPr>
        <sz val="9"/>
        <rFont val="宋体"/>
        <family val="0"/>
      </rPr>
      <t>8</t>
    </r>
  </si>
  <si>
    <t>桂花(丛生）</t>
  </si>
  <si>
    <t>60～70</t>
  </si>
  <si>
    <t>71～80</t>
  </si>
  <si>
    <t>141～160</t>
  </si>
  <si>
    <t>201～220</t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</si>
  <si>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1～2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</si>
  <si>
    <t>221～250</t>
  </si>
  <si>
    <t>樟树(箱栽）</t>
  </si>
  <si>
    <t>蓬径2.5米以上</t>
  </si>
  <si>
    <t>红花槐</t>
  </si>
  <si>
    <t>160～200</t>
  </si>
  <si>
    <t>独干女贞</t>
  </si>
  <si>
    <r>
      <t>1</t>
    </r>
    <r>
      <rPr>
        <sz val="9"/>
        <rFont val="宋体"/>
        <family val="0"/>
      </rPr>
      <t>4</t>
    </r>
    <r>
      <rPr>
        <sz val="9"/>
        <rFont val="宋体"/>
        <family val="0"/>
      </rPr>
      <t>～1</t>
    </r>
    <r>
      <rPr>
        <sz val="9"/>
        <rFont val="宋体"/>
        <family val="0"/>
      </rPr>
      <t>5</t>
    </r>
  </si>
  <si>
    <r>
      <t>15</t>
    </r>
    <r>
      <rPr>
        <sz val="9"/>
        <rFont val="宋体"/>
        <family val="0"/>
      </rPr>
      <t>～1</t>
    </r>
    <r>
      <rPr>
        <sz val="9"/>
        <rFont val="宋体"/>
        <family val="0"/>
      </rPr>
      <t>6</t>
    </r>
  </si>
  <si>
    <r>
      <t>16</t>
    </r>
    <r>
      <rPr>
        <sz val="9"/>
        <rFont val="宋体"/>
        <family val="0"/>
      </rPr>
      <t>～1</t>
    </r>
    <r>
      <rPr>
        <sz val="9"/>
        <rFont val="宋体"/>
        <family val="0"/>
      </rPr>
      <t>7</t>
    </r>
  </si>
  <si>
    <t>法桐 (带三级枝）</t>
  </si>
  <si>
    <t>乌桕</t>
  </si>
  <si>
    <r>
      <t>10～</t>
    </r>
    <r>
      <rPr>
        <sz val="9"/>
        <rFont val="宋体"/>
        <family val="0"/>
      </rPr>
      <t>11</t>
    </r>
  </si>
  <si>
    <t>12～13</t>
  </si>
  <si>
    <t>13～14</t>
  </si>
  <si>
    <t>14～15</t>
  </si>
  <si>
    <t>黄金槐</t>
  </si>
  <si>
    <t>枫香</t>
  </si>
  <si>
    <t>8～10</t>
  </si>
  <si>
    <r>
      <t>12～1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</si>
  <si>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～1</t>
    </r>
    <r>
      <rPr>
        <sz val="9"/>
        <rFont val="宋体"/>
        <family val="0"/>
      </rPr>
      <t>4</t>
    </r>
  </si>
  <si>
    <t>15～16</t>
  </si>
  <si>
    <t>16～18</t>
  </si>
  <si>
    <t>红叶李(地径）</t>
  </si>
  <si>
    <t>14～16</t>
  </si>
  <si>
    <t>杜英</t>
  </si>
  <si>
    <t>广玉兰 (实生苗）</t>
  </si>
  <si>
    <r>
      <t>2～</t>
    </r>
    <r>
      <rPr>
        <sz val="9"/>
        <rFont val="宋体"/>
        <family val="0"/>
      </rPr>
      <t>3</t>
    </r>
  </si>
  <si>
    <t>150～200</t>
  </si>
  <si>
    <t>4～6</t>
  </si>
  <si>
    <r>
      <t>7～</t>
    </r>
    <r>
      <rPr>
        <sz val="9"/>
        <rFont val="宋体"/>
        <family val="0"/>
      </rPr>
      <t>8</t>
    </r>
  </si>
  <si>
    <r>
      <t>9～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</si>
  <si>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4</t>
    </r>
    <r>
      <rPr>
        <sz val="9"/>
        <rFont val="宋体"/>
        <family val="0"/>
      </rPr>
      <t>～</t>
    </r>
    <r>
      <rPr>
        <sz val="9"/>
        <rFont val="宋体"/>
        <family val="0"/>
      </rPr>
      <t>15</t>
    </r>
  </si>
  <si>
    <r>
      <t>18</t>
    </r>
    <r>
      <rPr>
        <sz val="9"/>
        <rFont val="宋体"/>
        <family val="0"/>
      </rPr>
      <t>～</t>
    </r>
    <r>
      <rPr>
        <sz val="9"/>
        <rFont val="宋体"/>
        <family val="0"/>
      </rPr>
      <t>20</t>
    </r>
  </si>
  <si>
    <t>20～22</t>
  </si>
  <si>
    <r>
      <rPr>
        <sz val="9"/>
        <rFont val="宋体"/>
        <family val="0"/>
      </rPr>
      <t>22</t>
    </r>
    <r>
      <rPr>
        <sz val="9"/>
        <rFont val="宋体"/>
        <family val="0"/>
      </rPr>
      <t>～</t>
    </r>
    <r>
      <rPr>
        <sz val="9"/>
        <rFont val="宋体"/>
        <family val="0"/>
      </rPr>
      <t>2</t>
    </r>
    <r>
      <rPr>
        <sz val="9"/>
        <rFont val="宋体"/>
        <family val="0"/>
      </rPr>
      <t>4</t>
    </r>
  </si>
  <si>
    <r>
      <t>24</t>
    </r>
    <r>
      <rPr>
        <sz val="9"/>
        <rFont val="宋体"/>
        <family val="0"/>
      </rPr>
      <t>～</t>
    </r>
    <r>
      <rPr>
        <sz val="9"/>
        <rFont val="宋体"/>
        <family val="0"/>
      </rPr>
      <t>2</t>
    </r>
    <r>
      <rPr>
        <sz val="9"/>
        <rFont val="宋体"/>
        <family val="0"/>
      </rPr>
      <t>5</t>
    </r>
  </si>
  <si>
    <t>杨梅</t>
  </si>
  <si>
    <t>250以上</t>
  </si>
  <si>
    <t>青桐</t>
  </si>
  <si>
    <t>意杨</t>
  </si>
  <si>
    <t>枫杨</t>
  </si>
  <si>
    <r>
      <t>12～</t>
    </r>
    <r>
      <rPr>
        <sz val="9"/>
        <rFont val="宋体"/>
        <family val="0"/>
      </rPr>
      <t>13</t>
    </r>
  </si>
  <si>
    <r>
      <t>15</t>
    </r>
    <r>
      <rPr>
        <sz val="9"/>
        <rFont val="宋体"/>
        <family val="0"/>
      </rPr>
      <t>～</t>
    </r>
    <r>
      <rPr>
        <sz val="9"/>
        <rFont val="宋体"/>
        <family val="0"/>
      </rPr>
      <t>16</t>
    </r>
  </si>
  <si>
    <r>
      <t>16</t>
    </r>
    <r>
      <rPr>
        <sz val="9"/>
        <rFont val="宋体"/>
        <family val="0"/>
      </rPr>
      <t>～</t>
    </r>
    <r>
      <rPr>
        <sz val="9"/>
        <rFont val="宋体"/>
        <family val="0"/>
      </rPr>
      <t>18</t>
    </r>
  </si>
  <si>
    <r>
      <t>20</t>
    </r>
    <r>
      <rPr>
        <sz val="9"/>
        <rFont val="宋体"/>
        <family val="0"/>
      </rPr>
      <t>～</t>
    </r>
    <r>
      <rPr>
        <sz val="9"/>
        <rFont val="宋体"/>
        <family val="0"/>
      </rPr>
      <t>22</t>
    </r>
  </si>
  <si>
    <t>合欢 (带三级枝）</t>
  </si>
  <si>
    <t>11～13</t>
  </si>
  <si>
    <t>13～15</t>
  </si>
  <si>
    <t>15～17</t>
  </si>
  <si>
    <t>17～18</t>
  </si>
  <si>
    <t>栾树 (带三级枝）</t>
  </si>
  <si>
    <t>银杏</t>
  </si>
  <si>
    <t>重阳木</t>
  </si>
  <si>
    <t>22～24</t>
  </si>
  <si>
    <t>24 ～25</t>
  </si>
  <si>
    <t>深山含笑</t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</si>
  <si>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～12</t>
    </r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</si>
  <si>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～</t>
    </r>
    <r>
      <rPr>
        <sz val="9"/>
        <rFont val="宋体"/>
        <family val="0"/>
      </rPr>
      <t>13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</si>
  <si>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～</t>
    </r>
    <r>
      <rPr>
        <sz val="9"/>
        <rFont val="宋体"/>
        <family val="0"/>
      </rPr>
      <t>14</t>
    </r>
  </si>
  <si>
    <r>
      <t>14</t>
    </r>
    <r>
      <rPr>
        <sz val="9"/>
        <rFont val="宋体"/>
        <family val="0"/>
      </rPr>
      <t>～</t>
    </r>
    <r>
      <rPr>
        <sz val="9"/>
        <rFont val="宋体"/>
        <family val="0"/>
      </rPr>
      <t>15</t>
    </r>
  </si>
  <si>
    <t>柚子</t>
  </si>
  <si>
    <r>
      <t>1</t>
    </r>
    <r>
      <rPr>
        <sz val="9"/>
        <rFont val="宋体"/>
        <family val="0"/>
      </rPr>
      <t>1</t>
    </r>
    <r>
      <rPr>
        <sz val="9"/>
        <rFont val="宋体"/>
        <family val="0"/>
      </rPr>
      <t>～1</t>
    </r>
    <r>
      <rPr>
        <sz val="9"/>
        <rFont val="宋体"/>
        <family val="0"/>
      </rPr>
      <t>2</t>
    </r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</si>
  <si>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～1</t>
    </r>
    <r>
      <rPr>
        <sz val="9"/>
        <rFont val="宋体"/>
        <family val="0"/>
      </rPr>
      <t>3</t>
    </r>
  </si>
  <si>
    <r>
      <t>20</t>
    </r>
    <r>
      <rPr>
        <sz val="9"/>
        <rFont val="宋体"/>
        <family val="0"/>
      </rPr>
      <t>～</t>
    </r>
    <r>
      <rPr>
        <sz val="9"/>
        <rFont val="宋体"/>
        <family val="0"/>
      </rPr>
      <t>23</t>
    </r>
  </si>
  <si>
    <r>
      <t>23</t>
    </r>
    <r>
      <rPr>
        <sz val="9"/>
        <rFont val="宋体"/>
        <family val="0"/>
      </rPr>
      <t>～</t>
    </r>
    <r>
      <rPr>
        <sz val="9"/>
        <rFont val="宋体"/>
        <family val="0"/>
      </rPr>
      <t>25</t>
    </r>
  </si>
  <si>
    <t>石楠</t>
  </si>
  <si>
    <t>21～25</t>
  </si>
  <si>
    <t>26～30</t>
  </si>
  <si>
    <t>31～35</t>
  </si>
  <si>
    <t>36～40</t>
  </si>
  <si>
    <t>100～120</t>
  </si>
  <si>
    <t>60～80</t>
  </si>
  <si>
    <t>121～150</t>
  </si>
  <si>
    <t>151～170</t>
  </si>
  <si>
    <t>171～200</t>
  </si>
  <si>
    <t>231～260</t>
  </si>
  <si>
    <t>261～300</t>
  </si>
  <si>
    <t>独干石楠 (地径）</t>
  </si>
  <si>
    <r>
      <t>1</t>
    </r>
    <r>
      <rPr>
        <sz val="9"/>
        <rFont val="宋体"/>
        <family val="0"/>
      </rPr>
      <t>80</t>
    </r>
    <r>
      <rPr>
        <sz val="9"/>
        <rFont val="宋体"/>
        <family val="0"/>
      </rPr>
      <t>～</t>
    </r>
    <r>
      <rPr>
        <sz val="9"/>
        <rFont val="宋体"/>
        <family val="0"/>
      </rPr>
      <t>200</t>
    </r>
  </si>
  <si>
    <r>
      <t>2</t>
    </r>
    <r>
      <rPr>
        <sz val="9"/>
        <rFont val="宋体"/>
        <family val="0"/>
      </rPr>
      <t>0</t>
    </r>
    <r>
      <rPr>
        <sz val="9"/>
        <rFont val="宋体"/>
        <family val="0"/>
      </rPr>
      <t>1～2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</si>
  <si>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1～</t>
    </r>
    <r>
      <rPr>
        <sz val="9"/>
        <rFont val="宋体"/>
        <family val="0"/>
      </rPr>
      <t>250</t>
    </r>
  </si>
  <si>
    <r>
      <t>2</t>
    </r>
    <r>
      <rPr>
        <sz val="9"/>
        <rFont val="宋体"/>
        <family val="0"/>
      </rPr>
      <t>51</t>
    </r>
    <r>
      <rPr>
        <sz val="9"/>
        <rFont val="宋体"/>
        <family val="0"/>
      </rPr>
      <t>～</t>
    </r>
    <r>
      <rPr>
        <sz val="9"/>
        <rFont val="宋体"/>
        <family val="0"/>
      </rPr>
      <t>280</t>
    </r>
  </si>
  <si>
    <r>
      <t>2</t>
    </r>
    <r>
      <rPr>
        <sz val="9"/>
        <rFont val="宋体"/>
        <family val="0"/>
      </rPr>
      <t>81</t>
    </r>
    <r>
      <rPr>
        <sz val="9"/>
        <rFont val="宋体"/>
        <family val="0"/>
      </rPr>
      <t>～</t>
    </r>
    <r>
      <rPr>
        <sz val="9"/>
        <rFont val="宋体"/>
        <family val="0"/>
      </rPr>
      <t>300</t>
    </r>
  </si>
  <si>
    <r>
      <t>3</t>
    </r>
    <r>
      <rPr>
        <sz val="9"/>
        <rFont val="宋体"/>
        <family val="0"/>
      </rPr>
      <t>2</t>
    </r>
    <r>
      <rPr>
        <sz val="9"/>
        <rFont val="宋体"/>
        <family val="0"/>
      </rPr>
      <t>0以上</t>
    </r>
  </si>
  <si>
    <t>350以上</t>
  </si>
  <si>
    <t>鸡爪槭(地径）</t>
  </si>
  <si>
    <t>130～150</t>
  </si>
  <si>
    <t>80～100</t>
  </si>
  <si>
    <t>151～200</t>
  </si>
  <si>
    <t>100以上</t>
  </si>
  <si>
    <t>垂柳</t>
  </si>
  <si>
    <t>9～11</t>
  </si>
  <si>
    <t>泡桐</t>
  </si>
  <si>
    <t>香椿</t>
  </si>
  <si>
    <t>8以上</t>
  </si>
  <si>
    <r>
      <t>增1</t>
    </r>
    <r>
      <rPr>
        <sz val="9"/>
        <rFont val="宋体"/>
        <family val="0"/>
      </rPr>
      <t>00元/公分</t>
    </r>
  </si>
  <si>
    <t>白腊</t>
  </si>
  <si>
    <t>白玉兰</t>
  </si>
  <si>
    <t>喜树</t>
  </si>
  <si>
    <t>无患子</t>
  </si>
  <si>
    <t>臭椿</t>
  </si>
  <si>
    <t>杂交马褂木</t>
  </si>
  <si>
    <t>18～20</t>
  </si>
  <si>
    <t>金森女贞</t>
  </si>
  <si>
    <t>丝兰</t>
  </si>
  <si>
    <t>40～50</t>
  </si>
  <si>
    <t>51～70</t>
  </si>
  <si>
    <t>71～90</t>
  </si>
  <si>
    <t>91～110</t>
  </si>
  <si>
    <t>111～130</t>
  </si>
  <si>
    <t>枸骨</t>
  </si>
  <si>
    <t>20～30</t>
  </si>
  <si>
    <t>61～70</t>
  </si>
  <si>
    <t>81～90</t>
  </si>
  <si>
    <t>海桐</t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</si>
  <si>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25</t>
    </r>
  </si>
  <si>
    <r>
      <t>26</t>
    </r>
    <r>
      <rPr>
        <sz val="9"/>
        <rFont val="宋体"/>
        <family val="0"/>
      </rPr>
      <t>～</t>
    </r>
    <r>
      <rPr>
        <sz val="9"/>
        <rFont val="宋体"/>
        <family val="0"/>
      </rPr>
      <t>30</t>
    </r>
  </si>
  <si>
    <r>
      <t>31～</t>
    </r>
    <r>
      <rPr>
        <sz val="9"/>
        <rFont val="宋体"/>
        <family val="0"/>
      </rPr>
      <t>35</t>
    </r>
  </si>
  <si>
    <r>
      <t>3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40</t>
    </r>
  </si>
  <si>
    <r>
      <t>4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45</t>
    </r>
  </si>
  <si>
    <r>
      <t>4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60</t>
    </r>
  </si>
  <si>
    <r>
      <t>81</t>
    </r>
    <r>
      <rPr>
        <sz val="9"/>
        <rFont val="宋体"/>
        <family val="0"/>
      </rPr>
      <t>～</t>
    </r>
    <r>
      <rPr>
        <sz val="9"/>
        <rFont val="宋体"/>
        <family val="0"/>
      </rPr>
      <t>90</t>
    </r>
  </si>
  <si>
    <r>
      <t>9</t>
    </r>
    <r>
      <rPr>
        <sz val="9"/>
        <rFont val="宋体"/>
        <family val="0"/>
      </rPr>
      <t>1～</t>
    </r>
    <r>
      <rPr>
        <sz val="9"/>
        <rFont val="宋体"/>
        <family val="0"/>
      </rPr>
      <t>100</t>
    </r>
  </si>
  <si>
    <r>
      <t>10</t>
    </r>
    <r>
      <rPr>
        <sz val="9"/>
        <rFont val="宋体"/>
        <family val="0"/>
      </rPr>
      <t>1～1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</si>
  <si>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r>
      <t>12</t>
    </r>
    <r>
      <rPr>
        <sz val="9"/>
        <rFont val="宋体"/>
        <family val="0"/>
      </rPr>
      <t>1～1</t>
    </r>
    <r>
      <rPr>
        <sz val="9"/>
        <rFont val="宋体"/>
        <family val="0"/>
      </rPr>
      <t>30</t>
    </r>
  </si>
  <si>
    <r>
      <t>13</t>
    </r>
    <r>
      <rPr>
        <sz val="9"/>
        <rFont val="宋体"/>
        <family val="0"/>
      </rPr>
      <t>1～</t>
    </r>
    <r>
      <rPr>
        <sz val="9"/>
        <rFont val="宋体"/>
        <family val="0"/>
      </rPr>
      <t>150</t>
    </r>
  </si>
  <si>
    <r>
      <t>15</t>
    </r>
    <r>
      <rPr>
        <sz val="9"/>
        <rFont val="宋体"/>
        <family val="0"/>
      </rPr>
      <t>1～</t>
    </r>
    <r>
      <rPr>
        <sz val="9"/>
        <rFont val="宋体"/>
        <family val="0"/>
      </rPr>
      <t>170</t>
    </r>
  </si>
  <si>
    <r>
      <t>171</t>
    </r>
    <r>
      <rPr>
        <sz val="9"/>
        <rFont val="宋体"/>
        <family val="0"/>
      </rPr>
      <t>～</t>
    </r>
    <r>
      <rPr>
        <sz val="9"/>
        <rFont val="宋体"/>
        <family val="0"/>
      </rPr>
      <t>200</t>
    </r>
  </si>
  <si>
    <t>夹竹桃</t>
  </si>
  <si>
    <t>50～80</t>
  </si>
  <si>
    <t>2～3分枝</t>
  </si>
  <si>
    <t>3～5分枝</t>
  </si>
  <si>
    <t>5～7分枝</t>
  </si>
  <si>
    <t>7～10分枝</t>
  </si>
  <si>
    <t>220～230</t>
  </si>
  <si>
    <t>10～15分枝</t>
  </si>
  <si>
    <t>金丝桃</t>
  </si>
  <si>
    <r>
      <t>30～</t>
    </r>
    <r>
      <rPr>
        <sz val="9"/>
        <rFont val="宋体"/>
        <family val="0"/>
      </rPr>
      <t>35</t>
    </r>
  </si>
  <si>
    <r>
      <t>41</t>
    </r>
    <r>
      <rPr>
        <sz val="9"/>
        <rFont val="宋体"/>
        <family val="0"/>
      </rPr>
      <t>～</t>
    </r>
    <r>
      <rPr>
        <sz val="9"/>
        <rFont val="宋体"/>
        <family val="0"/>
      </rPr>
      <t>50</t>
    </r>
  </si>
  <si>
    <r>
      <t>2</t>
    </r>
    <r>
      <rPr>
        <sz val="9"/>
        <rFont val="宋体"/>
        <family val="0"/>
      </rPr>
      <t>6</t>
    </r>
    <r>
      <rPr>
        <sz val="9"/>
        <rFont val="宋体"/>
        <family val="0"/>
      </rPr>
      <t>～</t>
    </r>
    <r>
      <rPr>
        <sz val="9"/>
        <rFont val="宋体"/>
        <family val="0"/>
      </rPr>
      <t>30</t>
    </r>
  </si>
  <si>
    <r>
      <t>3</t>
    </r>
    <r>
      <rPr>
        <sz val="9"/>
        <rFont val="宋体"/>
        <family val="0"/>
      </rPr>
      <t>1</t>
    </r>
    <r>
      <rPr>
        <sz val="9"/>
        <rFont val="宋体"/>
        <family val="0"/>
      </rPr>
      <t>～35</t>
    </r>
  </si>
  <si>
    <t>小叶梔子花</t>
  </si>
  <si>
    <t>红继木</t>
  </si>
  <si>
    <t>30～35</t>
  </si>
  <si>
    <t>36～45</t>
  </si>
  <si>
    <t>46～60</t>
  </si>
  <si>
    <r>
      <t>81～</t>
    </r>
    <r>
      <rPr>
        <sz val="9"/>
        <rFont val="宋体"/>
        <family val="0"/>
      </rPr>
      <t>90</t>
    </r>
  </si>
  <si>
    <r>
      <t>9</t>
    </r>
    <r>
      <rPr>
        <sz val="9"/>
        <rFont val="宋体"/>
        <family val="0"/>
      </rPr>
      <t>0</t>
    </r>
    <r>
      <rPr>
        <sz val="9"/>
        <rFont val="宋体"/>
        <family val="0"/>
      </rPr>
      <t>～</t>
    </r>
    <r>
      <rPr>
        <sz val="9"/>
        <rFont val="宋体"/>
        <family val="0"/>
      </rPr>
      <t>100</t>
    </r>
  </si>
  <si>
    <r>
      <t>1</t>
    </r>
    <r>
      <rPr>
        <sz val="9"/>
        <rFont val="宋体"/>
        <family val="0"/>
      </rPr>
      <t>01</t>
    </r>
    <r>
      <rPr>
        <sz val="9"/>
        <rFont val="宋体"/>
        <family val="0"/>
      </rPr>
      <t>～1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</si>
  <si>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21</t>
    </r>
    <r>
      <rPr>
        <sz val="9"/>
        <rFont val="宋体"/>
        <family val="0"/>
      </rPr>
      <t>～1</t>
    </r>
    <r>
      <rPr>
        <sz val="9"/>
        <rFont val="宋体"/>
        <family val="0"/>
      </rPr>
      <t>3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</si>
  <si>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1～1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</si>
  <si>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1～1</t>
    </r>
    <r>
      <rPr>
        <sz val="9"/>
        <rFont val="宋体"/>
        <family val="0"/>
      </rPr>
      <t>6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</si>
  <si>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6</t>
    </r>
    <r>
      <rPr>
        <sz val="9"/>
        <rFont val="宋体"/>
        <family val="0"/>
      </rPr>
      <t>1～</t>
    </r>
    <r>
      <rPr>
        <sz val="9"/>
        <rFont val="宋体"/>
        <family val="0"/>
      </rPr>
      <t>180</t>
    </r>
  </si>
  <si>
    <t>火棘</t>
  </si>
  <si>
    <r>
      <t>20～</t>
    </r>
    <r>
      <rPr>
        <sz val="9"/>
        <rFont val="宋体"/>
        <family val="0"/>
      </rPr>
      <t>25</t>
    </r>
  </si>
  <si>
    <r>
      <t>31～</t>
    </r>
    <r>
      <rPr>
        <sz val="9"/>
        <rFont val="宋体"/>
        <family val="0"/>
      </rPr>
      <t>40</t>
    </r>
  </si>
  <si>
    <r>
      <t>41～</t>
    </r>
    <r>
      <rPr>
        <sz val="9"/>
        <rFont val="宋体"/>
        <family val="0"/>
      </rPr>
      <t>50</t>
    </r>
  </si>
  <si>
    <r>
      <t>51～</t>
    </r>
    <r>
      <rPr>
        <sz val="9"/>
        <rFont val="宋体"/>
        <family val="0"/>
      </rPr>
      <t>60</t>
    </r>
  </si>
  <si>
    <r>
      <t>10</t>
    </r>
    <r>
      <rPr>
        <sz val="9"/>
        <rFont val="宋体"/>
        <family val="0"/>
      </rPr>
      <t>1～</t>
    </r>
    <r>
      <rPr>
        <sz val="9"/>
        <rFont val="宋体"/>
        <family val="0"/>
      </rPr>
      <t>120</t>
    </r>
  </si>
  <si>
    <r>
      <t>12</t>
    </r>
    <r>
      <rPr>
        <sz val="9"/>
        <rFont val="宋体"/>
        <family val="0"/>
      </rPr>
      <t>1～</t>
    </r>
    <r>
      <rPr>
        <sz val="9"/>
        <rFont val="宋体"/>
        <family val="0"/>
      </rPr>
      <t>150</t>
    </r>
  </si>
  <si>
    <t>金叶女贞</t>
  </si>
  <si>
    <t>10～15</t>
  </si>
  <si>
    <t>16～20</t>
  </si>
  <si>
    <t>101～110</t>
  </si>
  <si>
    <t>111～120</t>
  </si>
  <si>
    <t>龟甲冬青</t>
  </si>
  <si>
    <t>桃树(地径）</t>
  </si>
  <si>
    <t>紫荆</t>
  </si>
  <si>
    <r>
      <t>5</t>
    </r>
    <r>
      <rPr>
        <sz val="9"/>
        <rFont val="宋体"/>
        <family val="0"/>
      </rPr>
      <t>0</t>
    </r>
    <r>
      <rPr>
        <sz val="9"/>
        <rFont val="宋体"/>
        <family val="0"/>
      </rPr>
      <t>～</t>
    </r>
    <r>
      <rPr>
        <sz val="9"/>
        <rFont val="宋体"/>
        <family val="0"/>
      </rPr>
      <t>70</t>
    </r>
  </si>
  <si>
    <r>
      <t>7</t>
    </r>
    <r>
      <rPr>
        <sz val="9"/>
        <rFont val="宋体"/>
        <family val="0"/>
      </rPr>
      <t>1</t>
    </r>
    <r>
      <rPr>
        <sz val="9"/>
        <rFont val="宋体"/>
        <family val="0"/>
      </rPr>
      <t>～100</t>
    </r>
  </si>
  <si>
    <r>
      <t>1</t>
    </r>
    <r>
      <rPr>
        <sz val="9"/>
        <rFont val="宋体"/>
        <family val="0"/>
      </rPr>
      <t>01</t>
    </r>
    <r>
      <rPr>
        <sz val="9"/>
        <rFont val="宋体"/>
        <family val="0"/>
      </rPr>
      <t>～1</t>
    </r>
    <r>
      <rPr>
        <sz val="9"/>
        <rFont val="宋体"/>
        <family val="0"/>
      </rPr>
      <t>30</t>
    </r>
  </si>
  <si>
    <r>
      <t>1</t>
    </r>
    <r>
      <rPr>
        <sz val="9"/>
        <rFont val="宋体"/>
        <family val="0"/>
      </rPr>
      <t>31</t>
    </r>
    <r>
      <rPr>
        <sz val="9"/>
        <rFont val="宋体"/>
        <family val="0"/>
      </rPr>
      <t>～150</t>
    </r>
  </si>
  <si>
    <t>紫薇(独干） 地径</t>
  </si>
  <si>
    <t>100～130</t>
  </si>
  <si>
    <t>紫薇(丛生）</t>
  </si>
  <si>
    <t>多枝</t>
  </si>
  <si>
    <t>迎春</t>
  </si>
  <si>
    <t>一年生</t>
  </si>
  <si>
    <t>二年生</t>
  </si>
  <si>
    <t>三年生</t>
  </si>
  <si>
    <t>多年生</t>
  </si>
  <si>
    <t>西府海棠</t>
  </si>
  <si>
    <t>参见垂丝海棠并下浮5%</t>
  </si>
  <si>
    <t>贴梗海棠</t>
  </si>
  <si>
    <t>参见垂丝海棠</t>
  </si>
  <si>
    <t>金边黄杨</t>
  </si>
  <si>
    <t>法国冬青</t>
  </si>
  <si>
    <t>40～60</t>
  </si>
  <si>
    <t>151～180</t>
  </si>
  <si>
    <t>狭叶十大功劳</t>
  </si>
  <si>
    <t>2分支以上</t>
  </si>
  <si>
    <t>3分枝以上</t>
  </si>
  <si>
    <t>阔叶十大功劳</t>
  </si>
  <si>
    <t>八角金盘</t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</si>
  <si>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～</t>
    </r>
    <r>
      <rPr>
        <sz val="9"/>
        <rFont val="宋体"/>
        <family val="0"/>
      </rPr>
      <t>20</t>
    </r>
  </si>
  <si>
    <r>
      <t>21～</t>
    </r>
    <r>
      <rPr>
        <sz val="9"/>
        <rFont val="宋体"/>
        <family val="0"/>
      </rPr>
      <t>25</t>
    </r>
  </si>
  <si>
    <r>
      <t>3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35</t>
    </r>
  </si>
  <si>
    <r>
      <t>4</t>
    </r>
    <r>
      <rPr>
        <sz val="9"/>
        <rFont val="宋体"/>
        <family val="0"/>
      </rPr>
      <t>1</t>
    </r>
    <r>
      <rPr>
        <sz val="9"/>
        <rFont val="宋体"/>
        <family val="0"/>
      </rPr>
      <t>～</t>
    </r>
    <r>
      <rPr>
        <sz val="9"/>
        <rFont val="宋体"/>
        <family val="0"/>
      </rPr>
      <t>50</t>
    </r>
  </si>
  <si>
    <t>南天竺</t>
  </si>
  <si>
    <r>
      <t>25～</t>
    </r>
    <r>
      <rPr>
        <sz val="9"/>
        <rFont val="宋体"/>
        <family val="0"/>
      </rPr>
      <t>30</t>
    </r>
  </si>
  <si>
    <r>
      <t>51～</t>
    </r>
    <r>
      <rPr>
        <sz val="9"/>
        <rFont val="宋体"/>
        <family val="0"/>
      </rPr>
      <t>8</t>
    </r>
    <r>
      <rPr>
        <sz val="9"/>
        <rFont val="宋体"/>
        <family val="0"/>
      </rPr>
      <t>0</t>
    </r>
  </si>
  <si>
    <t>春娟</t>
  </si>
  <si>
    <t>26～35</t>
  </si>
  <si>
    <t>大叶梔子花</t>
  </si>
  <si>
    <r>
      <t>3</t>
    </r>
    <r>
      <rPr>
        <sz val="9"/>
        <rFont val="宋体"/>
        <family val="0"/>
      </rPr>
      <t>1</t>
    </r>
    <r>
      <rPr>
        <sz val="9"/>
        <rFont val="宋体"/>
        <family val="0"/>
      </rPr>
      <t>～40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</si>
  <si>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～25</t>
    </r>
  </si>
  <si>
    <t>大叶黄杨</t>
  </si>
  <si>
    <t>10～20</t>
  </si>
  <si>
    <t>21～30</t>
  </si>
  <si>
    <t>141～150</t>
  </si>
  <si>
    <t>花石榴</t>
  </si>
  <si>
    <t>101～160</t>
  </si>
  <si>
    <t>101～150</t>
  </si>
  <si>
    <t>251～280</t>
  </si>
  <si>
    <t>紫玉兰（地径）</t>
  </si>
  <si>
    <t>连翘</t>
  </si>
  <si>
    <r>
      <t>3-4</t>
    </r>
    <r>
      <rPr>
        <sz val="9"/>
        <rFont val="宋体"/>
        <family val="0"/>
      </rPr>
      <t>分枝</t>
    </r>
  </si>
  <si>
    <r>
      <t>5-</t>
    </r>
    <r>
      <rPr>
        <sz val="9"/>
        <rFont val="宋体"/>
        <family val="0"/>
      </rPr>
      <t>7</t>
    </r>
    <r>
      <rPr>
        <sz val="9"/>
        <rFont val="宋体"/>
        <family val="0"/>
      </rPr>
      <t>分枝</t>
    </r>
  </si>
  <si>
    <t>8分枝以上</t>
  </si>
  <si>
    <t>木槿</t>
  </si>
  <si>
    <t>2 ～ 3分枝</t>
  </si>
  <si>
    <t>4 ～ 5分枝</t>
  </si>
  <si>
    <t>51 ～60</t>
  </si>
  <si>
    <t>201 ～250</t>
  </si>
  <si>
    <t>71 ～80</t>
  </si>
  <si>
    <t>81 ～90</t>
  </si>
  <si>
    <t>91 ～100</t>
  </si>
  <si>
    <t>121～130</t>
  </si>
  <si>
    <t>131～150</t>
  </si>
  <si>
    <t>碧桃(地径）</t>
  </si>
  <si>
    <t>寿星桃(地径）</t>
  </si>
  <si>
    <t>木夫蓉</t>
  </si>
  <si>
    <t>4—5分枝</t>
  </si>
  <si>
    <t>垂丝海棠 （地径）</t>
  </si>
  <si>
    <t>凤尾竹</t>
  </si>
  <si>
    <t>35～40</t>
  </si>
  <si>
    <t>刚竹</t>
  </si>
  <si>
    <t>根</t>
  </si>
  <si>
    <t>慈孝竹</t>
  </si>
  <si>
    <t>楠竹</t>
  </si>
  <si>
    <t>马尼拉草</t>
  </si>
  <si>
    <t>天堂328</t>
  </si>
  <si>
    <t>矮生百慕大</t>
  </si>
  <si>
    <t>矮麦冬</t>
  </si>
  <si>
    <t>3～5</t>
  </si>
  <si>
    <t>5～8</t>
  </si>
  <si>
    <t>盆</t>
  </si>
  <si>
    <t>美女樱</t>
  </si>
  <si>
    <t>美人蕉</t>
  </si>
  <si>
    <t>芽</t>
  </si>
  <si>
    <t>花叶美人蕉</t>
  </si>
  <si>
    <t>玉簪</t>
  </si>
  <si>
    <t>阔叶麦冬</t>
  </si>
  <si>
    <t>3公斤/平方</t>
  </si>
  <si>
    <t>细叶麦冬</t>
  </si>
  <si>
    <t>金边麦冬</t>
  </si>
  <si>
    <t>阔叶</t>
  </si>
  <si>
    <t>银边麦冬</t>
  </si>
  <si>
    <t>葱兰</t>
  </si>
  <si>
    <t>吉祥草</t>
  </si>
  <si>
    <t>红花醅浆草</t>
  </si>
  <si>
    <t>蔸</t>
  </si>
  <si>
    <t>鸢尾</t>
  </si>
  <si>
    <t>本地</t>
  </si>
  <si>
    <r>
      <t>2440×1220×1</t>
    </r>
    <r>
      <rPr>
        <sz val="9"/>
        <color indexed="8"/>
        <rFont val="宋体"/>
        <family val="0"/>
      </rPr>
      <t>8</t>
    </r>
  </si>
  <si>
    <r>
      <t>3</t>
    </r>
    <r>
      <rPr>
        <b/>
        <sz val="8"/>
        <rFont val="宋体"/>
        <family val="0"/>
      </rPr>
      <t>3</t>
    </r>
  </si>
  <si>
    <r>
      <t>600×600×1</t>
    </r>
    <r>
      <rPr>
        <sz val="9"/>
        <color indexed="8"/>
        <rFont val="宋体"/>
        <family val="0"/>
      </rPr>
      <t>5</t>
    </r>
  </si>
  <si>
    <t>铝合金压条</t>
  </si>
  <si>
    <r>
      <t>2</t>
    </r>
    <r>
      <rPr>
        <b/>
        <sz val="8"/>
        <rFont val="宋体"/>
        <family val="0"/>
      </rPr>
      <t>5</t>
    </r>
  </si>
  <si>
    <t>镜面不锈钢板</t>
  </si>
  <si>
    <t>1.5mm玫瑰金</t>
  </si>
  <si>
    <t>34</t>
  </si>
  <si>
    <t>防火纸面石膏板</t>
  </si>
  <si>
    <t>憎水岩棉板</t>
  </si>
  <si>
    <r>
      <t>A级不燃，180kg/m</t>
    </r>
    <r>
      <rPr>
        <vertAlign val="superscript"/>
        <sz val="12"/>
        <rFont val="宋体"/>
        <family val="0"/>
      </rPr>
      <t>3</t>
    </r>
  </si>
  <si>
    <t xml:space="preserve"> Q=15m³/h，H=12m，N=2.2KW</t>
  </si>
  <si>
    <t>高温排烟风机</t>
  </si>
  <si>
    <t>Q=7488m³/h，Hq=510Pa,N=2.2KW</t>
  </si>
  <si>
    <t>280℃，L*B=600*600mm</t>
  </si>
  <si>
    <t>钢制镀锌桥架</t>
  </si>
  <si>
    <t>50*50</t>
  </si>
  <si>
    <t>100*50</t>
  </si>
  <si>
    <t>200*100</t>
  </si>
  <si>
    <t>400*150</t>
  </si>
  <si>
    <t>500*150</t>
  </si>
  <si>
    <t>600*150</t>
  </si>
  <si>
    <t>800*150</t>
  </si>
  <si>
    <t>防火喷塑钢制桥架</t>
  </si>
  <si>
    <t>普通硅酸盐水泥</t>
  </si>
  <si>
    <t>P.0 42.5（袋装）</t>
  </si>
  <si>
    <t>P.0 42.5（散装）</t>
  </si>
  <si>
    <t>矿渣硅酸盐水泥</t>
  </si>
  <si>
    <t>P.S.A 42.5(袋装）</t>
  </si>
  <si>
    <t>P.S.A 42.5(散装）</t>
  </si>
  <si>
    <t>P.S.A 32.5(袋装）</t>
  </si>
  <si>
    <t>P.S.A 32.5(散装）</t>
  </si>
  <si>
    <t>白色硅酸盐水泥</t>
  </si>
  <si>
    <r>
      <t>42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5  83°（袋装）一级</t>
    </r>
  </si>
  <si>
    <t>中（粗）砂</t>
  </si>
  <si>
    <t xml:space="preserve">碎石 </t>
  </si>
  <si>
    <t>40mm</t>
  </si>
  <si>
    <t>碎石（铁山武采）</t>
  </si>
  <si>
    <t>15-40mm</t>
  </si>
  <si>
    <t>片石</t>
  </si>
  <si>
    <t>石屑</t>
  </si>
  <si>
    <t>毛渣</t>
  </si>
  <si>
    <t>生石灰</t>
  </si>
  <si>
    <t>三、新型墙材</t>
  </si>
  <si>
    <t>蒸压灰砂砖（MU10）</t>
  </si>
  <si>
    <t>240×115×53</t>
  </si>
  <si>
    <t>蒸压灰砂砖配块（MU10）</t>
  </si>
  <si>
    <t>200×100×50</t>
  </si>
  <si>
    <t>普通混凝土砖（MU10）</t>
  </si>
  <si>
    <t>普通混凝土砖配块（MU10）</t>
  </si>
  <si>
    <t>蒸压粉煤灰加气混凝土砌块B06 （A3.5)</t>
  </si>
  <si>
    <t>600×300×100～150</t>
  </si>
  <si>
    <t>600×300×200～250</t>
  </si>
  <si>
    <t>蒸压砂加气混凝土砌块B06 （A3.5)</t>
  </si>
  <si>
    <t>蒸压加气混凝土板</t>
  </si>
  <si>
    <t>ALCδ100mm</t>
  </si>
  <si>
    <t>ALCδ150mm</t>
  </si>
  <si>
    <t>ALCδ200mm</t>
  </si>
  <si>
    <t>石膏砌块</t>
  </si>
  <si>
    <t>666×500×100</t>
  </si>
  <si>
    <t>666×373×150</t>
  </si>
  <si>
    <t>666×373×200</t>
  </si>
  <si>
    <t>变形扭</t>
  </si>
  <si>
    <r>
      <t>Φ6.5</t>
    </r>
    <r>
      <rPr>
        <sz val="9"/>
        <color indexed="8"/>
        <rFont val="宋体"/>
        <family val="0"/>
      </rPr>
      <t>～</t>
    </r>
    <r>
      <rPr>
        <sz val="9"/>
        <color indexed="8"/>
        <rFont val="宋体"/>
        <family val="0"/>
      </rPr>
      <t>8mm</t>
    </r>
  </si>
  <si>
    <t>Φ10mm</t>
  </si>
  <si>
    <t>热轧碳素结构钢圆钢</t>
  </si>
  <si>
    <t>Φ6.5mm（高线）Q235</t>
  </si>
  <si>
    <t>Φ8mm（高线）Q235</t>
  </si>
  <si>
    <t>Φ9～10mmQ235</t>
  </si>
  <si>
    <t>Φ11～12mmQ235</t>
  </si>
  <si>
    <t>Φ13～14mmQ235</t>
  </si>
  <si>
    <t>Φ15～18mmQ235</t>
  </si>
  <si>
    <t>Φ19～24mmQ235</t>
  </si>
  <si>
    <t>Φ25～36mmQ235</t>
  </si>
  <si>
    <r>
      <t>Φ6</t>
    </r>
    <r>
      <rPr>
        <sz val="9"/>
        <color indexed="8"/>
        <rFont val="宋体"/>
        <family val="0"/>
      </rPr>
      <t>.5mm</t>
    </r>
    <r>
      <rPr>
        <sz val="9"/>
        <color indexed="8"/>
        <rFont val="宋体"/>
        <family val="0"/>
      </rPr>
      <t>HPB300</t>
    </r>
  </si>
  <si>
    <r>
      <t>Φ8mm</t>
    </r>
    <r>
      <rPr>
        <sz val="9"/>
        <color indexed="8"/>
        <rFont val="宋体"/>
        <family val="0"/>
      </rPr>
      <t>HPB300</t>
    </r>
  </si>
  <si>
    <t>Φ9～10mmHPB300</t>
  </si>
  <si>
    <t>Φ11～12mmHPB300</t>
  </si>
  <si>
    <t>Φ13～14mmHPB300</t>
  </si>
  <si>
    <t>Φ15～18mmHPB300</t>
  </si>
  <si>
    <t>Φ19～24mmHPB300</t>
  </si>
  <si>
    <t>Φ25～36mmHPB300</t>
  </si>
  <si>
    <t>冷轧带肋钢筋(盘圆)</t>
  </si>
  <si>
    <t>Φ6～9mmLL550-650</t>
  </si>
  <si>
    <t>冷轧带肋钢筋(直条)</t>
  </si>
  <si>
    <t>低合金螺纹钢</t>
  </si>
  <si>
    <r>
      <t>Φ10mm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</si>
  <si>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Φ12mm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</si>
  <si>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Φ14mm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</si>
  <si>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Φ16、25mmHRB400</t>
    </r>
    <r>
      <rPr>
        <sz val="9"/>
        <color indexed="8"/>
        <rFont val="宋体"/>
        <family val="0"/>
      </rPr>
      <t>E</t>
    </r>
  </si>
  <si>
    <r>
      <t>Φ18～22</t>
    </r>
    <r>
      <rPr>
        <sz val="9"/>
        <color indexed="8"/>
        <rFont val="宋体"/>
        <family val="0"/>
      </rPr>
      <t>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</si>
  <si>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Φ28～32mm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</si>
  <si>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Φ36mm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</si>
  <si>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t>扁钢</t>
  </si>
  <si>
    <t>槽钢</t>
  </si>
  <si>
    <t>角钢</t>
  </si>
  <si>
    <t>工字钢</t>
  </si>
  <si>
    <t>热轧碳素结构钢薄钢板</t>
  </si>
  <si>
    <t>厚度≥0.6mm</t>
  </si>
  <si>
    <t>厚度≥1.0mm</t>
  </si>
  <si>
    <t>厚度≥1.2mm</t>
  </si>
  <si>
    <t>厚度≥1.5mm</t>
  </si>
  <si>
    <t>厚度≥2.0mm</t>
  </si>
  <si>
    <t>厚度≥2.5mm</t>
  </si>
  <si>
    <t>厚度≥3.0mm</t>
  </si>
  <si>
    <t>厚度≥3.5mm</t>
  </si>
  <si>
    <t>碳素结构钢单张热镀锌钢板</t>
  </si>
  <si>
    <t>厚度≥0.4mm</t>
  </si>
  <si>
    <t>厚度≥0.5mm</t>
  </si>
  <si>
    <t>厚度≥0.7mm</t>
  </si>
  <si>
    <t>厚度≥0.8mm</t>
  </si>
  <si>
    <t>厚度≥0.9mm</t>
  </si>
  <si>
    <t>热轧碳素结构钢厚钢板</t>
  </si>
  <si>
    <t>厚度≥4.5mm</t>
  </si>
  <si>
    <t>厚度≥6.0mm</t>
  </si>
  <si>
    <t>厚度≥8.Omm</t>
  </si>
  <si>
    <t>厚度≥11mm</t>
  </si>
  <si>
    <t>厚度≥13mm</t>
  </si>
  <si>
    <t>厚度≥17mm</t>
  </si>
  <si>
    <t>厚度≥21mm</t>
  </si>
  <si>
    <t>钢轨</t>
  </si>
  <si>
    <t>9kg/m</t>
  </si>
  <si>
    <t>38kg/m</t>
  </si>
  <si>
    <t>焊接钢管</t>
  </si>
  <si>
    <t>Φ15×2.75mm</t>
  </si>
  <si>
    <t>Φ20×2.75mm</t>
  </si>
  <si>
    <t>Φ25×3.25mm</t>
  </si>
  <si>
    <t>Φ32×3.25mm</t>
  </si>
  <si>
    <t>Φ40×3.25mm</t>
  </si>
  <si>
    <t>Φ50×3.50mm</t>
  </si>
  <si>
    <t>Φ65×3.50mm</t>
  </si>
  <si>
    <t>Φ80×4.00mm</t>
  </si>
  <si>
    <t>Φ100×4.00mm</t>
  </si>
  <si>
    <t>镀锌焊接钢管(热镀）</t>
  </si>
  <si>
    <t>Φ125×4.00mm</t>
  </si>
  <si>
    <t>Φ150×4.00mm</t>
  </si>
  <si>
    <t>10～20#碳素结构钢冷拔无缝钢管</t>
  </si>
  <si>
    <t>Φ108～110×5mm</t>
  </si>
  <si>
    <t>10～20#碳素结构钢热轧无缝钢管</t>
  </si>
  <si>
    <t>Φ57×3.5   4mm</t>
  </si>
  <si>
    <t>Φ76×3.5   4mm</t>
  </si>
  <si>
    <t>Φ108×4.5  5mm</t>
  </si>
  <si>
    <t>Φ108×5.5  6mm</t>
  </si>
  <si>
    <t>Φ108×6.5  7mm</t>
  </si>
  <si>
    <t>Φ159×4.5  5mm</t>
  </si>
  <si>
    <t>Φ159×5.5  6mm</t>
  </si>
  <si>
    <t>Φ159×6.5  7mm</t>
  </si>
  <si>
    <t>Φ219×5.5  6mm</t>
  </si>
  <si>
    <t>Φ219×6.5  7mm</t>
  </si>
  <si>
    <t>Φ219×7.5  8mm</t>
  </si>
  <si>
    <t>Φ325×7.5  8mm</t>
  </si>
  <si>
    <t>普通商品混凝土</t>
  </si>
  <si>
    <t xml:space="preserve">强度等级C10
碎石5～31.5mm
</t>
  </si>
  <si>
    <t xml:space="preserve">强度等级C15
碎石5～31.5mm
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</si>
  <si>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强度等级C20
碎石5～31.5mm
</t>
  </si>
  <si>
    <t xml:space="preserve">强度等级C25
碎石5～31.5mm
                                           </t>
  </si>
  <si>
    <t xml:space="preserve">强度等级C30
碎石5～31.5mm
                                           </t>
  </si>
  <si>
    <t xml:space="preserve">强度等级C35
碎石5～31.5mm
</t>
  </si>
  <si>
    <t xml:space="preserve">强度等级C40
碎石5～31.5mm
</t>
  </si>
  <si>
    <t xml:space="preserve">强度等级C45
碎石5～31.5mm
</t>
  </si>
  <si>
    <t xml:space="preserve">强度等级C50
碎石5～31.5mm
</t>
  </si>
  <si>
    <r>
      <t>注:1、以上价格含15公里以内的基本运距运输费，超运距每公里增加运输费1.2元/立方米</t>
    </r>
    <r>
      <rPr>
        <sz val="10"/>
        <rFont val="宋体"/>
        <family val="0"/>
      </rPr>
      <t>，不含泵送费。</t>
    </r>
  </si>
  <si>
    <t xml:space="preserve">   2、泵送费按20元/立方米 (综合取定）。</t>
  </si>
  <si>
    <t>干混砌筑砂浆（散装）</t>
  </si>
  <si>
    <t>DMM5.0</t>
  </si>
  <si>
    <t>M2.5、M5混合砂浆；M2.5、M5水泥砂浆</t>
  </si>
  <si>
    <t>DMM7.5</t>
  </si>
  <si>
    <t>M7.5混合砂浆、M7.5水泥砂浆</t>
  </si>
  <si>
    <t>DMM10</t>
  </si>
  <si>
    <t>M10.0混合砂浆、M10.0水泥砂浆</t>
  </si>
  <si>
    <t>DMM15</t>
  </si>
  <si>
    <t>M15.0水泥砂浆</t>
  </si>
  <si>
    <t>DMM20</t>
  </si>
  <si>
    <t>M20.0水泥砂浆</t>
  </si>
  <si>
    <t>DMM25</t>
  </si>
  <si>
    <t>DMM30</t>
  </si>
  <si>
    <t>干混抹灰砂浆（散装）</t>
  </si>
  <si>
    <t>DPM5.0</t>
  </si>
  <si>
    <t>1∶1∶6、1∶1∶5、1∶2∶1、1∶2∶3、1∶2∶6、1∶3∶9混合砂浆</t>
  </si>
  <si>
    <t>DPM10</t>
  </si>
  <si>
    <t>1∶1∶4混合砂浆</t>
  </si>
  <si>
    <t>DPM15</t>
  </si>
  <si>
    <t>1∶1∶3混合砂浆、1∶3、1∶4水泥砂浆</t>
  </si>
  <si>
    <t>DPM20</t>
  </si>
  <si>
    <t>1∶1∶2、1∶1∶1、1∶0.5∶5、1∶0.5∶4、1∶0.5∶3、1∶0.5∶2、1∶0.5∶1、1∶0.3∶3、1∶0.2∶2混合砂浆；1∶2、1∶2.5、1∶1.5、1∶1水泥砂浆</t>
  </si>
  <si>
    <t>干混地坪砂浆（散装）</t>
  </si>
  <si>
    <t>DSM15</t>
  </si>
  <si>
    <t>DSM20</t>
  </si>
  <si>
    <t>DSM25</t>
  </si>
  <si>
    <t>备注：1.以上价格含25公里以内的基本运距运输费，超运距每公里增加运输费0.6元/吨。本价格不含砂浆筒仓费，移动筒仓租赁费参考标准：50元/天.套。2.包装产品在散装产品出厂价基础上，每吨增加包装袋费用32元，包装人工费12元，上下力资费18元。包装砂浆的运输费由供需双方根据实际情况，合理协商确定。</t>
  </si>
  <si>
    <t>仿地毯砖</t>
  </si>
  <si>
    <t>WDZC-BYJ-0.6/1KV10mm2</t>
  </si>
  <si>
    <t>WDZC-BYJ-0.6/1KV16mm2</t>
  </si>
  <si>
    <t>YJV 3×35 mm2 0.6/1KV</t>
  </si>
  <si>
    <t>YJV 3×50mm2 0.6/1KY</t>
  </si>
  <si>
    <t>YJV 3×185mm2 0.6/1KV</t>
  </si>
  <si>
    <t>铜芯聚烯烃绝缘绞型连接软电线</t>
  </si>
  <si>
    <t>RYS-2*1.0</t>
  </si>
  <si>
    <t>RYJ-4*1.0</t>
  </si>
  <si>
    <t>耐火铜芯交联聚乙烯绝缘聚氯乙烯护套电力电缆</t>
  </si>
  <si>
    <t>铜芯辐照交联聚乙烯绝缘聚乙烯烃护套低烟无卤阻燃电缆</t>
  </si>
  <si>
    <t>WDZ-YJY-0.6/1KV -4×2.5</t>
  </si>
  <si>
    <t>WDZ-YJY-0.6/1KV -4×4</t>
  </si>
  <si>
    <t>WDZ-YJY-0.6/1KV -4×6</t>
  </si>
  <si>
    <t>WDZ-YJY-0.6/1KV -4×10</t>
  </si>
  <si>
    <t>WDZ-YJY-0.6/1KV -4×16</t>
  </si>
  <si>
    <t>WDZ-YJY-0.6/1KV -4×25</t>
  </si>
  <si>
    <t>WDZ-YJY-0.6/1KV -4×35</t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</si>
  <si>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 xml:space="preserve">×1.5mm2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</si>
  <si>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.5mm2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</si>
  <si>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</si>
  <si>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</si>
  <si>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</si>
  <si>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</si>
  <si>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</si>
  <si>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5mm2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</si>
  <si>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</si>
  <si>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</si>
  <si>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</si>
  <si>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</si>
  <si>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</si>
  <si>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×1</t>
    </r>
    <r>
      <rPr>
        <sz val="10"/>
        <color indexed="8"/>
        <rFont val="宋体"/>
        <family val="0"/>
      </rPr>
      <t>85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</si>
  <si>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 xml:space="preserve">mm2 </t>
    </r>
  </si>
  <si>
    <r>
      <t>WDZA-YJY-0.6/1KV</t>
    </r>
    <r>
      <rPr>
        <sz val="10"/>
        <color indexed="8"/>
        <rFont val="宋体"/>
        <family val="0"/>
      </rPr>
      <t xml:space="preserve"> -3×2.5+2×1.5mm2 </t>
    </r>
  </si>
  <si>
    <t xml:space="preserve">WDZA-YJY-0.6/1KV -3×4+2×2.5mm2 </t>
  </si>
  <si>
    <t xml:space="preserve">WDZA-YJY-0.6/1KV -3×6+2×4mm2 </t>
  </si>
  <si>
    <t xml:space="preserve">WDZA-YJY-0.6/1KV -3×10+2×6mm2 </t>
  </si>
  <si>
    <t xml:space="preserve">WDZA-YJY-0.6/1KV -3×16+2×10mm2 </t>
  </si>
  <si>
    <t xml:space="preserve">WDZA-YJY-0.6/1KV -3×25+2×16m2 </t>
  </si>
  <si>
    <t xml:space="preserve">WDZA-YJY-0.6/1KV -3×35+2×16mm2 </t>
  </si>
  <si>
    <t xml:space="preserve">WDZA-YJY-0.6/1KV -3×50+2×25mm2 </t>
  </si>
  <si>
    <t xml:space="preserve">WDZA-YJY-0.6/1KV -3×70+2×35mm2 </t>
  </si>
  <si>
    <t xml:space="preserve">WDZA-YJY-0.6/1KV -3×95+2×50mm2 </t>
  </si>
  <si>
    <t xml:space="preserve">WDZA-YJY-0.6/1KV -3×120+2×70mm2 </t>
  </si>
  <si>
    <t xml:space="preserve">WDZA-YJY-0.6/1KV -3×150+2×70mm2 </t>
  </si>
  <si>
    <t xml:space="preserve">WDZA-YJY-0.6/1KV -3×185+2×95mm2 </t>
  </si>
  <si>
    <t xml:space="preserve">WDZA-YJY-0.6/1KV -3×240+2×120mm2 </t>
  </si>
  <si>
    <t xml:space="preserve">WDZA-YJY-0.6/1KV -4×2.5+1×1.5mm2 </t>
  </si>
  <si>
    <t xml:space="preserve">WDZA-YJY-0.6/1KV -4×4+1×2.5mm2 </t>
  </si>
  <si>
    <t xml:space="preserve">WDZA-YJY-0.6/1KV -4×6+1×4mm2 </t>
  </si>
  <si>
    <t xml:space="preserve">WDZA-YJY-0.6/1KV -4×10+1×6mm2 </t>
  </si>
  <si>
    <t xml:space="preserve">WDZA-YJY-0.6/1KV -4×16+1×10mm2 </t>
  </si>
  <si>
    <t xml:space="preserve">WDZA-YJY-0.6/1KV -4×25+1×16mm2 </t>
  </si>
  <si>
    <t xml:space="preserve">WDZA-YJY-0.6/1KV -4×35+1×16mm2 </t>
  </si>
  <si>
    <t xml:space="preserve">WDZA-YJY-0.6/1KV -4×50+1×25mm2 </t>
  </si>
  <si>
    <t xml:space="preserve">WDZA-YJY-0.6/1KV -4×70+1×35mm2 </t>
  </si>
  <si>
    <t xml:space="preserve">WDZA-YJY-0.6/1KV -4×95+1×50mm2 </t>
  </si>
  <si>
    <t xml:space="preserve">WDZA-YJY-0.6/1KV -4×120+1×70mm2 </t>
  </si>
  <si>
    <t xml:space="preserve">WDZA-YJY-0.6/1KV -4×150+1×70mm2 </t>
  </si>
  <si>
    <t xml:space="preserve">WDZA-YJY-0.6/1KV -4×185+1×95mm2 </t>
  </si>
  <si>
    <t xml:space="preserve">WDZA-YJY-0.6/1KV -4×240+1×120mm2 </t>
  </si>
  <si>
    <t>铜芯辐照交联聚乙烯绝缘聚乙烯烃护套低烟无卤阻燃耐火电缆</t>
  </si>
  <si>
    <t>WDZN-YJY-0.6/1KV -4×2.5</t>
  </si>
  <si>
    <t>WDZN-YJY-0.6/1KV -4×4</t>
  </si>
  <si>
    <t>WDZN-YJY-0.6/1KV -4×6</t>
  </si>
  <si>
    <t>WDZN-YJY-0.6/1KV -4×10</t>
  </si>
  <si>
    <t>WDZN-YJY-0.6/1KV -4×16</t>
  </si>
  <si>
    <t>WDZN-YJY-0.6/1KV -4×25</t>
  </si>
  <si>
    <t>WDZN-YJY-0.6/1KV -4×35</t>
  </si>
  <si>
    <t>WDZN-YJY-0.6/1KV -5×2.5</t>
  </si>
  <si>
    <t>WDZN-YJY-0.6/1KV -5×4</t>
  </si>
  <si>
    <t>WDZN-YJY-0.6/1KV -5×6</t>
  </si>
  <si>
    <t>WDZN-YJY-0.6/1KV -5×10</t>
  </si>
  <si>
    <t>WDZN-YJY-0.6/1KV -5×16</t>
  </si>
  <si>
    <t>WDZN-YJY-0.6/1KV -5×25</t>
  </si>
  <si>
    <t>WDZN-YJY-0.6/1KV -5×35</t>
  </si>
  <si>
    <t>铜芯辐照交联聚乙烯绝缘聚氯乙烯烃护套低烟无卤阻燃耐火电缆</t>
  </si>
  <si>
    <t>322</t>
  </si>
  <si>
    <t>323</t>
  </si>
  <si>
    <t>324</t>
  </si>
  <si>
    <t>325</t>
  </si>
  <si>
    <t>326</t>
  </si>
  <si>
    <t>铜芯聚氯乙稀绝缘聚氯乙稀护套软电缆</t>
  </si>
  <si>
    <t>327</t>
  </si>
  <si>
    <t>328</t>
  </si>
  <si>
    <t>329</t>
  </si>
  <si>
    <t>330</t>
  </si>
  <si>
    <t>331</t>
  </si>
  <si>
    <t>332</t>
  </si>
  <si>
    <t>333</t>
  </si>
  <si>
    <t>334</t>
  </si>
  <si>
    <r>
      <t>3</t>
    </r>
    <r>
      <rPr>
        <sz val="11"/>
        <color indexed="8"/>
        <rFont val="宋体"/>
        <family val="0"/>
      </rPr>
      <t>37</t>
    </r>
  </si>
  <si>
    <r>
      <t>3</t>
    </r>
    <r>
      <rPr>
        <sz val="11"/>
        <color indexed="8"/>
        <rFont val="宋体"/>
        <family val="0"/>
      </rPr>
      <t>38</t>
    </r>
  </si>
  <si>
    <r>
      <t>3</t>
    </r>
    <r>
      <rPr>
        <sz val="11"/>
        <color indexed="8"/>
        <rFont val="宋体"/>
        <family val="0"/>
      </rPr>
      <t>39</t>
    </r>
  </si>
  <si>
    <r>
      <t>3</t>
    </r>
    <r>
      <rPr>
        <sz val="11"/>
        <color indexed="8"/>
        <rFont val="宋体"/>
        <family val="0"/>
      </rPr>
      <t>40</t>
    </r>
  </si>
  <si>
    <r>
      <t>3</t>
    </r>
    <r>
      <rPr>
        <sz val="11"/>
        <color indexed="8"/>
        <rFont val="宋体"/>
        <family val="0"/>
      </rPr>
      <t>41</t>
    </r>
  </si>
  <si>
    <r>
      <t>3</t>
    </r>
    <r>
      <rPr>
        <sz val="11"/>
        <color indexed="8"/>
        <rFont val="宋体"/>
        <family val="0"/>
      </rPr>
      <t>42</t>
    </r>
  </si>
  <si>
    <r>
      <t>3</t>
    </r>
    <r>
      <rPr>
        <sz val="11"/>
        <color indexed="8"/>
        <rFont val="宋体"/>
        <family val="0"/>
      </rPr>
      <t>43</t>
    </r>
  </si>
  <si>
    <r>
      <t>3</t>
    </r>
    <r>
      <rPr>
        <sz val="11"/>
        <color indexed="8"/>
        <rFont val="宋体"/>
        <family val="0"/>
      </rPr>
      <t>44</t>
    </r>
  </si>
  <si>
    <r>
      <t>3</t>
    </r>
    <r>
      <rPr>
        <sz val="11"/>
        <color indexed="8"/>
        <rFont val="宋体"/>
        <family val="0"/>
      </rPr>
      <t>45</t>
    </r>
  </si>
  <si>
    <r>
      <t>3</t>
    </r>
    <r>
      <rPr>
        <sz val="11"/>
        <color indexed="8"/>
        <rFont val="宋体"/>
        <family val="0"/>
      </rPr>
      <t>46</t>
    </r>
  </si>
  <si>
    <r>
      <t>3</t>
    </r>
    <r>
      <rPr>
        <sz val="11"/>
        <color indexed="8"/>
        <rFont val="宋体"/>
        <family val="0"/>
      </rPr>
      <t>47</t>
    </r>
  </si>
  <si>
    <r>
      <t>3</t>
    </r>
    <r>
      <rPr>
        <sz val="11"/>
        <color indexed="8"/>
        <rFont val="宋体"/>
        <family val="0"/>
      </rPr>
      <t>48</t>
    </r>
  </si>
  <si>
    <r>
      <t>3</t>
    </r>
    <r>
      <rPr>
        <sz val="11"/>
        <color indexed="8"/>
        <rFont val="宋体"/>
        <family val="0"/>
      </rPr>
      <t>49</t>
    </r>
  </si>
  <si>
    <r>
      <t>3</t>
    </r>
    <r>
      <rPr>
        <sz val="11"/>
        <color indexed="8"/>
        <rFont val="宋体"/>
        <family val="0"/>
      </rPr>
      <t>50</t>
    </r>
  </si>
  <si>
    <r>
      <t>3</t>
    </r>
    <r>
      <rPr>
        <sz val="11"/>
        <color indexed="8"/>
        <rFont val="宋体"/>
        <family val="0"/>
      </rPr>
      <t>51</t>
    </r>
  </si>
  <si>
    <t>352</t>
  </si>
  <si>
    <t>353</t>
  </si>
  <si>
    <r>
      <t>3</t>
    </r>
    <r>
      <rPr>
        <sz val="11"/>
        <color indexed="8"/>
        <rFont val="宋体"/>
        <family val="0"/>
      </rPr>
      <t>54</t>
    </r>
  </si>
  <si>
    <r>
      <t>3</t>
    </r>
    <r>
      <rPr>
        <sz val="11"/>
        <color indexed="8"/>
        <rFont val="宋体"/>
        <family val="0"/>
      </rPr>
      <t>56</t>
    </r>
  </si>
  <si>
    <r>
      <t>3</t>
    </r>
    <r>
      <rPr>
        <sz val="11"/>
        <color indexed="8"/>
        <rFont val="宋体"/>
        <family val="0"/>
      </rPr>
      <t>57</t>
    </r>
  </si>
  <si>
    <r>
      <t>3</t>
    </r>
    <r>
      <rPr>
        <sz val="11"/>
        <color indexed="8"/>
        <rFont val="宋体"/>
        <family val="0"/>
      </rPr>
      <t>58</t>
    </r>
  </si>
  <si>
    <r>
      <t>3</t>
    </r>
    <r>
      <rPr>
        <sz val="11"/>
        <color indexed="8"/>
        <rFont val="宋体"/>
        <family val="0"/>
      </rPr>
      <t>59</t>
    </r>
  </si>
  <si>
    <r>
      <t>3</t>
    </r>
    <r>
      <rPr>
        <sz val="11"/>
        <color indexed="8"/>
        <rFont val="宋体"/>
        <family val="0"/>
      </rPr>
      <t>60</t>
    </r>
  </si>
  <si>
    <r>
      <t>3</t>
    </r>
    <r>
      <rPr>
        <sz val="11"/>
        <color indexed="8"/>
        <rFont val="宋体"/>
        <family val="0"/>
      </rPr>
      <t>61</t>
    </r>
  </si>
  <si>
    <r>
      <t>3</t>
    </r>
    <r>
      <rPr>
        <sz val="11"/>
        <color indexed="8"/>
        <rFont val="宋体"/>
        <family val="0"/>
      </rPr>
      <t>62</t>
    </r>
  </si>
  <si>
    <r>
      <t>3</t>
    </r>
    <r>
      <rPr>
        <sz val="11"/>
        <color indexed="8"/>
        <rFont val="宋体"/>
        <family val="0"/>
      </rPr>
      <t>63</t>
    </r>
  </si>
  <si>
    <r>
      <t>3</t>
    </r>
    <r>
      <rPr>
        <sz val="11"/>
        <color indexed="8"/>
        <rFont val="宋体"/>
        <family val="0"/>
      </rPr>
      <t>64</t>
    </r>
  </si>
  <si>
    <r>
      <t>3</t>
    </r>
    <r>
      <rPr>
        <sz val="11"/>
        <color indexed="8"/>
        <rFont val="宋体"/>
        <family val="0"/>
      </rPr>
      <t>65</t>
    </r>
  </si>
  <si>
    <r>
      <t>3</t>
    </r>
    <r>
      <rPr>
        <sz val="11"/>
        <color indexed="8"/>
        <rFont val="宋体"/>
        <family val="0"/>
      </rPr>
      <t>66</t>
    </r>
  </si>
  <si>
    <r>
      <t>3</t>
    </r>
    <r>
      <rPr>
        <sz val="11"/>
        <color indexed="8"/>
        <rFont val="宋体"/>
        <family val="0"/>
      </rPr>
      <t>67</t>
    </r>
  </si>
  <si>
    <r>
      <t>3</t>
    </r>
    <r>
      <rPr>
        <sz val="11"/>
        <color indexed="8"/>
        <rFont val="宋体"/>
        <family val="0"/>
      </rPr>
      <t>68</t>
    </r>
  </si>
  <si>
    <r>
      <t>3</t>
    </r>
    <r>
      <rPr>
        <sz val="11"/>
        <color indexed="8"/>
        <rFont val="宋体"/>
        <family val="0"/>
      </rPr>
      <t>69</t>
    </r>
  </si>
  <si>
    <r>
      <t>3</t>
    </r>
    <r>
      <rPr>
        <sz val="11"/>
        <color indexed="8"/>
        <rFont val="宋体"/>
        <family val="0"/>
      </rPr>
      <t>70</t>
    </r>
  </si>
  <si>
    <r>
      <t>3</t>
    </r>
    <r>
      <rPr>
        <sz val="11"/>
        <color indexed="8"/>
        <rFont val="宋体"/>
        <family val="0"/>
      </rPr>
      <t>71</t>
    </r>
  </si>
  <si>
    <r>
      <t>3</t>
    </r>
    <r>
      <rPr>
        <sz val="11"/>
        <color indexed="8"/>
        <rFont val="宋体"/>
        <family val="0"/>
      </rPr>
      <t>72</t>
    </r>
  </si>
  <si>
    <r>
      <t>3</t>
    </r>
    <r>
      <rPr>
        <sz val="11"/>
        <color indexed="8"/>
        <rFont val="宋体"/>
        <family val="0"/>
      </rPr>
      <t>73</t>
    </r>
  </si>
  <si>
    <r>
      <t>3</t>
    </r>
    <r>
      <rPr>
        <sz val="11"/>
        <color indexed="8"/>
        <rFont val="宋体"/>
        <family val="0"/>
      </rPr>
      <t>74</t>
    </r>
  </si>
  <si>
    <r>
      <t>3</t>
    </r>
    <r>
      <rPr>
        <sz val="11"/>
        <color indexed="8"/>
        <rFont val="宋体"/>
        <family val="0"/>
      </rPr>
      <t>75</t>
    </r>
  </si>
  <si>
    <r>
      <t>3</t>
    </r>
    <r>
      <rPr>
        <sz val="11"/>
        <color indexed="8"/>
        <rFont val="宋体"/>
        <family val="0"/>
      </rPr>
      <t>76</t>
    </r>
  </si>
  <si>
    <r>
      <t>3</t>
    </r>
    <r>
      <rPr>
        <sz val="11"/>
        <color indexed="8"/>
        <rFont val="宋体"/>
        <family val="0"/>
      </rPr>
      <t>78</t>
    </r>
  </si>
  <si>
    <r>
      <t>3</t>
    </r>
    <r>
      <rPr>
        <sz val="11"/>
        <color indexed="8"/>
        <rFont val="宋体"/>
        <family val="0"/>
      </rPr>
      <t>79</t>
    </r>
  </si>
  <si>
    <r>
      <t>3</t>
    </r>
    <r>
      <rPr>
        <sz val="11"/>
        <color indexed="8"/>
        <rFont val="宋体"/>
        <family val="0"/>
      </rPr>
      <t>81</t>
    </r>
  </si>
  <si>
    <r>
      <t>3</t>
    </r>
    <r>
      <rPr>
        <sz val="11"/>
        <color indexed="8"/>
        <rFont val="宋体"/>
        <family val="0"/>
      </rPr>
      <t>82</t>
    </r>
  </si>
  <si>
    <r>
      <t>3</t>
    </r>
    <r>
      <rPr>
        <sz val="11"/>
        <color indexed="8"/>
        <rFont val="宋体"/>
        <family val="0"/>
      </rPr>
      <t>83</t>
    </r>
  </si>
  <si>
    <r>
      <t>3</t>
    </r>
    <r>
      <rPr>
        <sz val="11"/>
        <color indexed="8"/>
        <rFont val="宋体"/>
        <family val="0"/>
      </rPr>
      <t>84</t>
    </r>
  </si>
  <si>
    <r>
      <t>3</t>
    </r>
    <r>
      <rPr>
        <sz val="11"/>
        <color indexed="8"/>
        <rFont val="宋体"/>
        <family val="0"/>
      </rPr>
      <t>85</t>
    </r>
  </si>
  <si>
    <r>
      <t>3</t>
    </r>
    <r>
      <rPr>
        <sz val="11"/>
        <color indexed="8"/>
        <rFont val="宋体"/>
        <family val="0"/>
      </rPr>
      <t>86</t>
    </r>
  </si>
  <si>
    <r>
      <t>3</t>
    </r>
    <r>
      <rPr>
        <sz val="11"/>
        <color indexed="8"/>
        <rFont val="宋体"/>
        <family val="0"/>
      </rPr>
      <t>87</t>
    </r>
  </si>
  <si>
    <r>
      <t>3</t>
    </r>
    <r>
      <rPr>
        <sz val="11"/>
        <color indexed="8"/>
        <rFont val="宋体"/>
        <family val="0"/>
      </rPr>
      <t>88</t>
    </r>
  </si>
  <si>
    <r>
      <t>3</t>
    </r>
    <r>
      <rPr>
        <sz val="11"/>
        <color indexed="8"/>
        <rFont val="宋体"/>
        <family val="0"/>
      </rPr>
      <t>89</t>
    </r>
  </si>
  <si>
    <r>
      <t>3</t>
    </r>
    <r>
      <rPr>
        <sz val="11"/>
        <color indexed="8"/>
        <rFont val="宋体"/>
        <family val="0"/>
      </rPr>
      <t>90</t>
    </r>
  </si>
  <si>
    <r>
      <t>3</t>
    </r>
    <r>
      <rPr>
        <sz val="11"/>
        <color indexed="8"/>
        <rFont val="宋体"/>
        <family val="0"/>
      </rPr>
      <t>91</t>
    </r>
  </si>
  <si>
    <r>
      <t>3</t>
    </r>
    <r>
      <rPr>
        <sz val="11"/>
        <color indexed="8"/>
        <rFont val="宋体"/>
        <family val="0"/>
      </rPr>
      <t>92</t>
    </r>
  </si>
  <si>
    <r>
      <t>3</t>
    </r>
    <r>
      <rPr>
        <sz val="11"/>
        <color indexed="8"/>
        <rFont val="宋体"/>
        <family val="0"/>
      </rPr>
      <t>93</t>
    </r>
  </si>
  <si>
    <r>
      <t>3</t>
    </r>
    <r>
      <rPr>
        <sz val="11"/>
        <color indexed="8"/>
        <rFont val="宋体"/>
        <family val="0"/>
      </rPr>
      <t>94</t>
    </r>
  </si>
  <si>
    <r>
      <t>3</t>
    </r>
    <r>
      <rPr>
        <sz val="11"/>
        <color indexed="8"/>
        <rFont val="宋体"/>
        <family val="0"/>
      </rPr>
      <t>95</t>
    </r>
  </si>
  <si>
    <r>
      <t>3</t>
    </r>
    <r>
      <rPr>
        <sz val="11"/>
        <color indexed="8"/>
        <rFont val="宋体"/>
        <family val="0"/>
      </rPr>
      <t>96</t>
    </r>
  </si>
  <si>
    <r>
      <t>3</t>
    </r>
    <r>
      <rPr>
        <sz val="11"/>
        <color indexed="8"/>
        <rFont val="宋体"/>
        <family val="0"/>
      </rPr>
      <t>97</t>
    </r>
  </si>
  <si>
    <r>
      <t>3</t>
    </r>
    <r>
      <rPr>
        <sz val="11"/>
        <color indexed="8"/>
        <rFont val="宋体"/>
        <family val="0"/>
      </rPr>
      <t>98</t>
    </r>
  </si>
  <si>
    <r>
      <t>3</t>
    </r>
    <r>
      <rPr>
        <sz val="11"/>
        <color indexed="8"/>
        <rFont val="宋体"/>
        <family val="0"/>
      </rPr>
      <t>99</t>
    </r>
  </si>
  <si>
    <r>
      <t>4</t>
    </r>
    <r>
      <rPr>
        <sz val="11"/>
        <color indexed="8"/>
        <rFont val="宋体"/>
        <family val="0"/>
      </rPr>
      <t>00</t>
    </r>
  </si>
  <si>
    <r>
      <t>4</t>
    </r>
    <r>
      <rPr>
        <sz val="11"/>
        <color indexed="8"/>
        <rFont val="宋体"/>
        <family val="0"/>
      </rPr>
      <t>01</t>
    </r>
  </si>
  <si>
    <r>
      <t>4</t>
    </r>
    <r>
      <rPr>
        <sz val="11"/>
        <color indexed="8"/>
        <rFont val="宋体"/>
        <family val="0"/>
      </rPr>
      <t>02</t>
    </r>
  </si>
  <si>
    <r>
      <t>4</t>
    </r>
    <r>
      <rPr>
        <sz val="11"/>
        <color indexed="8"/>
        <rFont val="宋体"/>
        <family val="0"/>
      </rPr>
      <t>03</t>
    </r>
  </si>
  <si>
    <r>
      <t>4</t>
    </r>
    <r>
      <rPr>
        <sz val="11"/>
        <color indexed="8"/>
        <rFont val="宋体"/>
        <family val="0"/>
      </rPr>
      <t>04</t>
    </r>
  </si>
  <si>
    <t>台</t>
  </si>
  <si>
    <t xml:space="preserve">电动防烟防火阀 </t>
  </si>
  <si>
    <r>
      <t>8</t>
    </r>
    <r>
      <rPr>
        <sz val="11"/>
        <color indexed="8"/>
        <rFont val="宋体"/>
        <family val="0"/>
      </rPr>
      <t>6</t>
    </r>
  </si>
  <si>
    <r>
      <t>8</t>
    </r>
    <r>
      <rPr>
        <sz val="11"/>
        <color indexed="8"/>
        <rFont val="宋体"/>
        <family val="0"/>
      </rPr>
      <t>7</t>
    </r>
  </si>
  <si>
    <t>91</t>
  </si>
  <si>
    <t>92</t>
  </si>
  <si>
    <t>93</t>
  </si>
  <si>
    <t>94</t>
  </si>
  <si>
    <t>95</t>
  </si>
  <si>
    <t>96</t>
  </si>
  <si>
    <t>97</t>
  </si>
  <si>
    <t>98</t>
  </si>
  <si>
    <t>一、水泥</t>
  </si>
  <si>
    <t>二、砂、石、灰</t>
  </si>
  <si>
    <t>四、金属材料</t>
  </si>
  <si>
    <t>低合金钢板Q355B</t>
  </si>
  <si>
    <t>厚度4～25mm</t>
  </si>
  <si>
    <t>厚度28～38mm</t>
  </si>
  <si>
    <t>低合金钢板Q355B-Z15</t>
  </si>
  <si>
    <t>厚度22～38mm</t>
  </si>
  <si>
    <t>低合金钢板Q355GJC-Z15</t>
  </si>
  <si>
    <t>厚度40～80mm</t>
  </si>
  <si>
    <t>低合金钢板Q390C</t>
  </si>
  <si>
    <t>厚度8～22mm</t>
  </si>
  <si>
    <t>厚度25～38mm</t>
  </si>
  <si>
    <t>低合金钢板Q390C-Z15</t>
  </si>
  <si>
    <t>低合金钢板Q390GJC-Z15</t>
  </si>
  <si>
    <t>聚酯无纺布</t>
  </si>
  <si>
    <r>
      <t>容重200g/m</t>
    </r>
    <r>
      <rPr>
        <vertAlign val="superscript"/>
        <sz val="9"/>
        <color indexed="8"/>
        <rFont val="宋体"/>
        <family val="0"/>
      </rPr>
      <t>2</t>
    </r>
  </si>
  <si>
    <t xml:space="preserve">潜污泵  </t>
  </si>
  <si>
    <t xml:space="preserve"> Q=20m³/h，H=18m，N=2.2KW</t>
  </si>
  <si>
    <t>台</t>
  </si>
  <si>
    <t xml:space="preserve"> Q=40m³/h，H=15m，N=4.0KW</t>
  </si>
  <si>
    <r>
      <t>8</t>
    </r>
    <r>
      <rPr>
        <sz val="11"/>
        <color indexed="8"/>
        <rFont val="宋体"/>
        <family val="0"/>
      </rPr>
      <t>8</t>
    </r>
  </si>
  <si>
    <r>
      <t>8</t>
    </r>
    <r>
      <rPr>
        <sz val="11"/>
        <color indexed="8"/>
        <rFont val="宋体"/>
        <family val="0"/>
      </rPr>
      <t>9</t>
    </r>
  </si>
  <si>
    <r>
      <t>9</t>
    </r>
    <r>
      <rPr>
        <sz val="11"/>
        <color indexed="8"/>
        <rFont val="宋体"/>
        <family val="0"/>
      </rPr>
      <t>0</t>
    </r>
  </si>
  <si>
    <t>防火棉</t>
  </si>
  <si>
    <t>硅酸铝</t>
  </si>
  <si>
    <t>防火泥</t>
  </si>
  <si>
    <t>防火封堵板</t>
  </si>
  <si>
    <r>
      <t>1</t>
    </r>
    <r>
      <rPr>
        <b/>
        <sz val="8"/>
        <rFont val="宋体"/>
        <family val="0"/>
      </rPr>
      <t>6</t>
    </r>
  </si>
  <si>
    <r>
      <t>氧化镁，板厚1</t>
    </r>
    <r>
      <rPr>
        <sz val="9"/>
        <color indexed="8"/>
        <rFont val="宋体"/>
        <family val="0"/>
      </rPr>
      <t>0m</t>
    </r>
    <r>
      <rPr>
        <sz val="9"/>
        <color indexed="8"/>
        <rFont val="宋体"/>
        <family val="0"/>
      </rPr>
      <t>m</t>
    </r>
  </si>
  <si>
    <t>一级</t>
  </si>
  <si>
    <t>鄂州市2021年9月建筑装饰工程材料综合信息价</t>
  </si>
  <si>
    <t>规格型号</t>
  </si>
  <si>
    <t>鄂州市2021年9月安装工程材料综合信息价</t>
  </si>
  <si>
    <t>鄂州市2021年9月安装工程材料参考价</t>
  </si>
  <si>
    <t>鄂州市2021年9月市政工程部分材料综合信息价</t>
  </si>
  <si>
    <t>鄂州市2021年9月商品混凝土综合信息价</t>
  </si>
  <si>
    <t>鄂州市2021年9月预拌砂浆综合信息价</t>
  </si>
  <si>
    <t>鄂州市2021年9月装配式建筑PC构件综合信息价</t>
  </si>
  <si>
    <t>鄂州市2021年9月苗木参考价格</t>
  </si>
  <si>
    <t>24</t>
  </si>
  <si>
    <t>25</t>
  </si>
  <si>
    <r>
      <t>2</t>
    </r>
    <r>
      <rPr>
        <b/>
        <sz val="8"/>
        <rFont val="宋体"/>
        <family val="0"/>
      </rPr>
      <t>6</t>
    </r>
  </si>
  <si>
    <r>
      <t>2</t>
    </r>
    <r>
      <rPr>
        <b/>
        <sz val="8"/>
        <rFont val="宋体"/>
        <family val="0"/>
      </rPr>
      <t>7</t>
    </r>
  </si>
  <si>
    <r>
      <t>2</t>
    </r>
    <r>
      <rPr>
        <b/>
        <sz val="8"/>
        <rFont val="宋体"/>
        <family val="0"/>
      </rPr>
      <t>8</t>
    </r>
  </si>
  <si>
    <t>矿物绝缘电缆</t>
  </si>
  <si>
    <t>BTTZ-10</t>
  </si>
  <si>
    <t>BTTZ-16</t>
  </si>
  <si>
    <t>BTTZ-25</t>
  </si>
  <si>
    <t>BTTZ-35</t>
  </si>
  <si>
    <t>BTTZ-50</t>
  </si>
  <si>
    <t>BTTZ-70</t>
  </si>
  <si>
    <t>BTTZ-95</t>
  </si>
  <si>
    <t>BTTZ-120</t>
  </si>
  <si>
    <t>BTTZ-150</t>
  </si>
  <si>
    <t>BTTZ-185</t>
  </si>
  <si>
    <t>BTTZ-240</t>
  </si>
  <si>
    <t>BTTZ-4×10</t>
  </si>
  <si>
    <t>BTTZ-4×16</t>
  </si>
  <si>
    <t>BTTZ-4×25</t>
  </si>
  <si>
    <r>
      <t>4</t>
    </r>
    <r>
      <rPr>
        <sz val="11"/>
        <color indexed="8"/>
        <rFont val="宋体"/>
        <family val="0"/>
      </rPr>
      <t>05</t>
    </r>
  </si>
  <si>
    <r>
      <t>4</t>
    </r>
    <r>
      <rPr>
        <sz val="11"/>
        <color indexed="8"/>
        <rFont val="宋体"/>
        <family val="0"/>
      </rPr>
      <t>06</t>
    </r>
  </si>
  <si>
    <r>
      <t>4</t>
    </r>
    <r>
      <rPr>
        <sz val="11"/>
        <color indexed="8"/>
        <rFont val="宋体"/>
        <family val="0"/>
      </rPr>
      <t>07</t>
    </r>
  </si>
  <si>
    <r>
      <t>4</t>
    </r>
    <r>
      <rPr>
        <sz val="11"/>
        <color indexed="8"/>
        <rFont val="宋体"/>
        <family val="0"/>
      </rPr>
      <t>08</t>
    </r>
  </si>
  <si>
    <r>
      <t>4</t>
    </r>
    <r>
      <rPr>
        <sz val="11"/>
        <color indexed="8"/>
        <rFont val="宋体"/>
        <family val="0"/>
      </rPr>
      <t>09</t>
    </r>
  </si>
  <si>
    <r>
      <t>4</t>
    </r>
    <r>
      <rPr>
        <sz val="11"/>
        <color indexed="8"/>
        <rFont val="宋体"/>
        <family val="0"/>
      </rPr>
      <t>10</t>
    </r>
  </si>
  <si>
    <r>
      <t>4</t>
    </r>
    <r>
      <rPr>
        <sz val="11"/>
        <color indexed="8"/>
        <rFont val="宋体"/>
        <family val="0"/>
      </rPr>
      <t>11</t>
    </r>
  </si>
  <si>
    <r>
      <t>4</t>
    </r>
    <r>
      <rPr>
        <sz val="11"/>
        <color indexed="8"/>
        <rFont val="宋体"/>
        <family val="0"/>
      </rPr>
      <t>12</t>
    </r>
  </si>
  <si>
    <r>
      <t>4</t>
    </r>
    <r>
      <rPr>
        <sz val="11"/>
        <color indexed="8"/>
        <rFont val="宋体"/>
        <family val="0"/>
      </rPr>
      <t>13</t>
    </r>
  </si>
  <si>
    <r>
      <t>4</t>
    </r>
    <r>
      <rPr>
        <sz val="11"/>
        <color indexed="8"/>
        <rFont val="宋体"/>
        <family val="0"/>
      </rPr>
      <t>14</t>
    </r>
  </si>
  <si>
    <r>
      <t>4</t>
    </r>
    <r>
      <rPr>
        <sz val="11"/>
        <color indexed="8"/>
        <rFont val="宋体"/>
        <family val="0"/>
      </rPr>
      <t>15</t>
    </r>
  </si>
  <si>
    <r>
      <t>4</t>
    </r>
    <r>
      <rPr>
        <sz val="11"/>
        <color indexed="8"/>
        <rFont val="宋体"/>
        <family val="0"/>
      </rPr>
      <t>16</t>
    </r>
  </si>
  <si>
    <r>
      <t>4</t>
    </r>
    <r>
      <rPr>
        <sz val="11"/>
        <color indexed="8"/>
        <rFont val="宋体"/>
        <family val="0"/>
      </rPr>
      <t>17</t>
    </r>
  </si>
  <si>
    <r>
      <t>4</t>
    </r>
    <r>
      <rPr>
        <sz val="11"/>
        <color indexed="8"/>
        <rFont val="宋体"/>
        <family val="0"/>
      </rPr>
      <t>18</t>
    </r>
  </si>
  <si>
    <t>抗震支架单管侧向支撑（T）</t>
  </si>
  <si>
    <t>抗震支架单管双向支撑（T+L）</t>
  </si>
  <si>
    <t>抗震支架矩形风管双向支撑（T+L）</t>
  </si>
  <si>
    <t>抗震支架矩形风管侧向支撑（T）</t>
  </si>
  <si>
    <t>抗震支架电缆桥架双向支撑（T+L）</t>
  </si>
  <si>
    <t>抗震支架电缆桥架侧向支撑（T）</t>
  </si>
  <si>
    <t>抗震支架多管组合侧向支撑（T）</t>
  </si>
  <si>
    <t>抗震支架多管组合双向支撑（T+L）</t>
  </si>
  <si>
    <t>DN65</t>
  </si>
  <si>
    <t>套</t>
  </si>
  <si>
    <t>DN80</t>
  </si>
  <si>
    <t>DN100</t>
  </si>
  <si>
    <t>DN125</t>
  </si>
  <si>
    <t>DN150</t>
  </si>
  <si>
    <t>DN200</t>
  </si>
  <si>
    <t>DN250</t>
  </si>
  <si>
    <t>DN300</t>
  </si>
  <si>
    <r>
      <t>DN</t>
    </r>
    <r>
      <rPr>
        <sz val="11"/>
        <color indexed="8"/>
        <rFont val="宋体"/>
        <family val="0"/>
      </rPr>
      <t>350</t>
    </r>
  </si>
  <si>
    <t>DN500</t>
  </si>
  <si>
    <t>DN600</t>
  </si>
  <si>
    <t>500-630</t>
  </si>
  <si>
    <t>800-1000</t>
  </si>
  <si>
    <t>1100-1250</t>
  </si>
  <si>
    <t>1300-1500</t>
  </si>
  <si>
    <t>1600-1800</t>
  </si>
  <si>
    <t>1900-2100</t>
  </si>
  <si>
    <t>2200-2400</t>
  </si>
  <si>
    <t>2500-2800</t>
  </si>
  <si>
    <t>M</t>
  </si>
  <si>
    <t>100/150</t>
  </si>
  <si>
    <r>
      <t>100</t>
    </r>
    <r>
      <rPr>
        <sz val="11"/>
        <color indexed="8"/>
        <rFont val="宋体"/>
        <family val="0"/>
      </rPr>
      <t>/150</t>
    </r>
  </si>
  <si>
    <t>200/250/MX</t>
  </si>
  <si>
    <r>
      <t>300</t>
    </r>
    <r>
      <rPr>
        <sz val="11"/>
        <color indexed="8"/>
        <rFont val="宋体"/>
        <family val="0"/>
      </rPr>
      <t>/400</t>
    </r>
  </si>
  <si>
    <r>
      <t>500/6</t>
    </r>
    <r>
      <rPr>
        <sz val="11"/>
        <color indexed="8"/>
        <rFont val="宋体"/>
        <family val="0"/>
      </rPr>
      <t>00</t>
    </r>
  </si>
  <si>
    <r>
      <t>5</t>
    </r>
    <r>
      <rPr>
        <sz val="11"/>
        <color indexed="8"/>
        <rFont val="宋体"/>
        <family val="0"/>
      </rPr>
      <t>00/</t>
    </r>
    <r>
      <rPr>
        <sz val="11"/>
        <color indexed="8"/>
        <rFont val="宋体"/>
        <family val="0"/>
      </rPr>
      <t>600</t>
    </r>
  </si>
  <si>
    <r>
      <t>7</t>
    </r>
    <r>
      <rPr>
        <sz val="11"/>
        <color indexed="8"/>
        <rFont val="宋体"/>
        <family val="0"/>
      </rPr>
      <t>00/</t>
    </r>
    <r>
      <rPr>
        <sz val="11"/>
        <color indexed="8"/>
        <rFont val="宋体"/>
        <family val="0"/>
      </rPr>
      <t>800</t>
    </r>
  </si>
  <si>
    <t>2管组合</t>
  </si>
  <si>
    <t>3管组合</t>
  </si>
  <si>
    <t>4管组合</t>
  </si>
  <si>
    <t>5管组合</t>
  </si>
  <si>
    <t>500-630</t>
  </si>
  <si>
    <t>三、电线、电缆、抗震支架</t>
  </si>
  <si>
    <r>
      <t>4</t>
    </r>
    <r>
      <rPr>
        <sz val="11"/>
        <color indexed="8"/>
        <rFont val="宋体"/>
        <family val="0"/>
      </rPr>
      <t>19</t>
    </r>
  </si>
  <si>
    <r>
      <t>4</t>
    </r>
    <r>
      <rPr>
        <sz val="11"/>
        <color indexed="8"/>
        <rFont val="宋体"/>
        <family val="0"/>
      </rPr>
      <t>20</t>
    </r>
  </si>
  <si>
    <r>
      <t>4</t>
    </r>
    <r>
      <rPr>
        <sz val="11"/>
        <color indexed="8"/>
        <rFont val="宋体"/>
        <family val="0"/>
      </rPr>
      <t>21</t>
    </r>
  </si>
  <si>
    <r>
      <t>4</t>
    </r>
    <r>
      <rPr>
        <sz val="11"/>
        <color indexed="8"/>
        <rFont val="宋体"/>
        <family val="0"/>
      </rPr>
      <t>22</t>
    </r>
  </si>
  <si>
    <r>
      <t>4</t>
    </r>
    <r>
      <rPr>
        <sz val="11"/>
        <color indexed="8"/>
        <rFont val="宋体"/>
        <family val="0"/>
      </rPr>
      <t>23</t>
    </r>
  </si>
  <si>
    <r>
      <t>4</t>
    </r>
    <r>
      <rPr>
        <sz val="11"/>
        <color indexed="8"/>
        <rFont val="宋体"/>
        <family val="0"/>
      </rPr>
      <t>24</t>
    </r>
  </si>
  <si>
    <r>
      <t>4</t>
    </r>
    <r>
      <rPr>
        <sz val="11"/>
        <color indexed="8"/>
        <rFont val="宋体"/>
        <family val="0"/>
      </rPr>
      <t>25</t>
    </r>
  </si>
  <si>
    <r>
      <t>4</t>
    </r>
    <r>
      <rPr>
        <sz val="11"/>
        <color indexed="8"/>
        <rFont val="宋体"/>
        <family val="0"/>
      </rPr>
      <t>26</t>
    </r>
  </si>
  <si>
    <r>
      <t>4</t>
    </r>
    <r>
      <rPr>
        <sz val="11"/>
        <color indexed="8"/>
        <rFont val="宋体"/>
        <family val="0"/>
      </rPr>
      <t>27</t>
    </r>
  </si>
  <si>
    <r>
      <t>4</t>
    </r>
    <r>
      <rPr>
        <sz val="11"/>
        <color indexed="8"/>
        <rFont val="宋体"/>
        <family val="0"/>
      </rPr>
      <t>28</t>
    </r>
  </si>
  <si>
    <r>
      <t>4</t>
    </r>
    <r>
      <rPr>
        <sz val="11"/>
        <color indexed="8"/>
        <rFont val="宋体"/>
        <family val="0"/>
      </rPr>
      <t>29</t>
    </r>
  </si>
  <si>
    <r>
      <t>4</t>
    </r>
    <r>
      <rPr>
        <sz val="11"/>
        <color indexed="8"/>
        <rFont val="宋体"/>
        <family val="0"/>
      </rPr>
      <t>30</t>
    </r>
  </si>
  <si>
    <r>
      <t>4</t>
    </r>
    <r>
      <rPr>
        <sz val="11"/>
        <color indexed="8"/>
        <rFont val="宋体"/>
        <family val="0"/>
      </rPr>
      <t>31</t>
    </r>
  </si>
  <si>
    <r>
      <t>4</t>
    </r>
    <r>
      <rPr>
        <sz val="11"/>
        <color indexed="8"/>
        <rFont val="宋体"/>
        <family val="0"/>
      </rPr>
      <t>32</t>
    </r>
  </si>
  <si>
    <r>
      <t>4</t>
    </r>
    <r>
      <rPr>
        <sz val="11"/>
        <color indexed="8"/>
        <rFont val="宋体"/>
        <family val="0"/>
      </rPr>
      <t>33</t>
    </r>
  </si>
  <si>
    <r>
      <t>4</t>
    </r>
    <r>
      <rPr>
        <sz val="11"/>
        <color indexed="8"/>
        <rFont val="宋体"/>
        <family val="0"/>
      </rPr>
      <t>34</t>
    </r>
  </si>
  <si>
    <r>
      <t>4</t>
    </r>
    <r>
      <rPr>
        <sz val="11"/>
        <color indexed="8"/>
        <rFont val="宋体"/>
        <family val="0"/>
      </rPr>
      <t>35</t>
    </r>
  </si>
  <si>
    <r>
      <t>4</t>
    </r>
    <r>
      <rPr>
        <sz val="11"/>
        <color indexed="8"/>
        <rFont val="宋体"/>
        <family val="0"/>
      </rPr>
      <t>36</t>
    </r>
  </si>
  <si>
    <r>
      <t>4</t>
    </r>
    <r>
      <rPr>
        <sz val="11"/>
        <color indexed="8"/>
        <rFont val="宋体"/>
        <family val="0"/>
      </rPr>
      <t>37</t>
    </r>
  </si>
  <si>
    <r>
      <t>4</t>
    </r>
    <r>
      <rPr>
        <sz val="11"/>
        <color indexed="8"/>
        <rFont val="宋体"/>
        <family val="0"/>
      </rPr>
      <t>38</t>
    </r>
  </si>
  <si>
    <r>
      <t>4</t>
    </r>
    <r>
      <rPr>
        <sz val="11"/>
        <color indexed="8"/>
        <rFont val="宋体"/>
        <family val="0"/>
      </rPr>
      <t>39</t>
    </r>
  </si>
  <si>
    <r>
      <t>4</t>
    </r>
    <r>
      <rPr>
        <sz val="11"/>
        <color indexed="8"/>
        <rFont val="宋体"/>
        <family val="0"/>
      </rPr>
      <t>40</t>
    </r>
  </si>
  <si>
    <r>
      <t>4</t>
    </r>
    <r>
      <rPr>
        <sz val="11"/>
        <color indexed="8"/>
        <rFont val="宋体"/>
        <family val="0"/>
      </rPr>
      <t>41</t>
    </r>
  </si>
  <si>
    <r>
      <t>4</t>
    </r>
    <r>
      <rPr>
        <sz val="11"/>
        <color indexed="8"/>
        <rFont val="宋体"/>
        <family val="0"/>
      </rPr>
      <t>42</t>
    </r>
  </si>
  <si>
    <r>
      <t>4</t>
    </r>
    <r>
      <rPr>
        <sz val="11"/>
        <color indexed="8"/>
        <rFont val="宋体"/>
        <family val="0"/>
      </rPr>
      <t>43</t>
    </r>
  </si>
  <si>
    <r>
      <t>4</t>
    </r>
    <r>
      <rPr>
        <sz val="11"/>
        <color indexed="8"/>
        <rFont val="宋体"/>
        <family val="0"/>
      </rPr>
      <t>44</t>
    </r>
  </si>
  <si>
    <r>
      <t>4</t>
    </r>
    <r>
      <rPr>
        <sz val="11"/>
        <color indexed="8"/>
        <rFont val="宋体"/>
        <family val="0"/>
      </rPr>
      <t>45</t>
    </r>
  </si>
  <si>
    <r>
      <t>4</t>
    </r>
    <r>
      <rPr>
        <sz val="11"/>
        <color indexed="8"/>
        <rFont val="宋体"/>
        <family val="0"/>
      </rPr>
      <t>46</t>
    </r>
  </si>
  <si>
    <r>
      <t>4</t>
    </r>
    <r>
      <rPr>
        <sz val="11"/>
        <color indexed="8"/>
        <rFont val="宋体"/>
        <family val="0"/>
      </rPr>
      <t>47</t>
    </r>
  </si>
  <si>
    <r>
      <t>4</t>
    </r>
    <r>
      <rPr>
        <sz val="11"/>
        <color indexed="8"/>
        <rFont val="宋体"/>
        <family val="0"/>
      </rPr>
      <t>48</t>
    </r>
  </si>
  <si>
    <r>
      <t>4</t>
    </r>
    <r>
      <rPr>
        <sz val="11"/>
        <color indexed="8"/>
        <rFont val="宋体"/>
        <family val="0"/>
      </rPr>
      <t>49</t>
    </r>
  </si>
  <si>
    <r>
      <t>4</t>
    </r>
    <r>
      <rPr>
        <sz val="11"/>
        <color indexed="8"/>
        <rFont val="宋体"/>
        <family val="0"/>
      </rPr>
      <t>50</t>
    </r>
  </si>
  <si>
    <r>
      <t>4</t>
    </r>
    <r>
      <rPr>
        <sz val="11"/>
        <color indexed="8"/>
        <rFont val="宋体"/>
        <family val="0"/>
      </rPr>
      <t>51</t>
    </r>
  </si>
  <si>
    <r>
      <t>4</t>
    </r>
    <r>
      <rPr>
        <sz val="11"/>
        <color indexed="8"/>
        <rFont val="宋体"/>
        <family val="0"/>
      </rPr>
      <t>52</t>
    </r>
  </si>
  <si>
    <r>
      <t>4</t>
    </r>
    <r>
      <rPr>
        <sz val="11"/>
        <color indexed="8"/>
        <rFont val="宋体"/>
        <family val="0"/>
      </rPr>
      <t>53</t>
    </r>
  </si>
  <si>
    <r>
      <t>4</t>
    </r>
    <r>
      <rPr>
        <sz val="11"/>
        <color indexed="8"/>
        <rFont val="宋体"/>
        <family val="0"/>
      </rPr>
      <t>54</t>
    </r>
  </si>
  <si>
    <r>
      <t>4</t>
    </r>
    <r>
      <rPr>
        <sz val="11"/>
        <color indexed="8"/>
        <rFont val="宋体"/>
        <family val="0"/>
      </rPr>
      <t>55</t>
    </r>
  </si>
  <si>
    <r>
      <t>4</t>
    </r>
    <r>
      <rPr>
        <sz val="11"/>
        <color indexed="8"/>
        <rFont val="宋体"/>
        <family val="0"/>
      </rPr>
      <t>56</t>
    </r>
  </si>
  <si>
    <r>
      <t>4</t>
    </r>
    <r>
      <rPr>
        <sz val="11"/>
        <color indexed="8"/>
        <rFont val="宋体"/>
        <family val="0"/>
      </rPr>
      <t>57</t>
    </r>
  </si>
  <si>
    <r>
      <t>4</t>
    </r>
    <r>
      <rPr>
        <sz val="11"/>
        <color indexed="8"/>
        <rFont val="宋体"/>
        <family val="0"/>
      </rPr>
      <t>58</t>
    </r>
  </si>
  <si>
    <r>
      <t>4</t>
    </r>
    <r>
      <rPr>
        <sz val="11"/>
        <color indexed="8"/>
        <rFont val="宋体"/>
        <family val="0"/>
      </rPr>
      <t>59</t>
    </r>
  </si>
  <si>
    <r>
      <t>4</t>
    </r>
    <r>
      <rPr>
        <sz val="11"/>
        <color indexed="8"/>
        <rFont val="宋体"/>
        <family val="0"/>
      </rPr>
      <t>60</t>
    </r>
  </si>
  <si>
    <r>
      <t>4</t>
    </r>
    <r>
      <rPr>
        <sz val="11"/>
        <color indexed="8"/>
        <rFont val="宋体"/>
        <family val="0"/>
      </rPr>
      <t>61</t>
    </r>
  </si>
  <si>
    <r>
      <t>4</t>
    </r>
    <r>
      <rPr>
        <sz val="11"/>
        <color indexed="8"/>
        <rFont val="宋体"/>
        <family val="0"/>
      </rPr>
      <t>62</t>
    </r>
  </si>
  <si>
    <r>
      <t>4</t>
    </r>
    <r>
      <rPr>
        <sz val="11"/>
        <color indexed="8"/>
        <rFont val="宋体"/>
        <family val="0"/>
      </rPr>
      <t>63</t>
    </r>
  </si>
  <si>
    <r>
      <t>4</t>
    </r>
    <r>
      <rPr>
        <sz val="11"/>
        <color indexed="8"/>
        <rFont val="宋体"/>
        <family val="0"/>
      </rPr>
      <t>64</t>
    </r>
  </si>
  <si>
    <r>
      <t>4</t>
    </r>
    <r>
      <rPr>
        <sz val="11"/>
        <color indexed="8"/>
        <rFont val="宋体"/>
        <family val="0"/>
      </rPr>
      <t>65</t>
    </r>
  </si>
  <si>
    <r>
      <t>4</t>
    </r>
    <r>
      <rPr>
        <sz val="11"/>
        <color indexed="8"/>
        <rFont val="宋体"/>
        <family val="0"/>
      </rPr>
      <t>66</t>
    </r>
  </si>
  <si>
    <r>
      <t>4</t>
    </r>
    <r>
      <rPr>
        <sz val="11"/>
        <color indexed="8"/>
        <rFont val="宋体"/>
        <family val="0"/>
      </rPr>
      <t>67</t>
    </r>
  </si>
  <si>
    <r>
      <t>4</t>
    </r>
    <r>
      <rPr>
        <sz val="11"/>
        <color indexed="8"/>
        <rFont val="宋体"/>
        <family val="0"/>
      </rPr>
      <t>68</t>
    </r>
  </si>
  <si>
    <r>
      <t>4</t>
    </r>
    <r>
      <rPr>
        <sz val="11"/>
        <color indexed="8"/>
        <rFont val="宋体"/>
        <family val="0"/>
      </rPr>
      <t>69</t>
    </r>
  </si>
  <si>
    <r>
      <t>4</t>
    </r>
    <r>
      <rPr>
        <sz val="11"/>
        <color indexed="8"/>
        <rFont val="宋体"/>
        <family val="0"/>
      </rPr>
      <t>70</t>
    </r>
  </si>
  <si>
    <r>
      <t>4</t>
    </r>
    <r>
      <rPr>
        <sz val="11"/>
        <color indexed="8"/>
        <rFont val="宋体"/>
        <family val="0"/>
      </rPr>
      <t>71</t>
    </r>
  </si>
  <si>
    <r>
      <t>4</t>
    </r>
    <r>
      <rPr>
        <sz val="11"/>
        <color indexed="8"/>
        <rFont val="宋体"/>
        <family val="0"/>
      </rPr>
      <t>72</t>
    </r>
  </si>
  <si>
    <r>
      <t>4</t>
    </r>
    <r>
      <rPr>
        <sz val="11"/>
        <color indexed="8"/>
        <rFont val="宋体"/>
        <family val="0"/>
      </rPr>
      <t>73</t>
    </r>
  </si>
  <si>
    <r>
      <t>4</t>
    </r>
    <r>
      <rPr>
        <sz val="11"/>
        <color indexed="8"/>
        <rFont val="宋体"/>
        <family val="0"/>
      </rPr>
      <t>74</t>
    </r>
  </si>
  <si>
    <r>
      <t>4</t>
    </r>
    <r>
      <rPr>
        <sz val="11"/>
        <color indexed="8"/>
        <rFont val="宋体"/>
        <family val="0"/>
      </rPr>
      <t>75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</si>
  <si>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</si>
  <si>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2.5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</si>
  <si>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</si>
  <si>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</si>
  <si>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</si>
  <si>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</si>
  <si>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</si>
  <si>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</si>
  <si>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</si>
  <si>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</si>
  <si>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</si>
  <si>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150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</si>
  <si>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185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 xml:space="preserve">mm2 </t>
    </r>
  </si>
  <si>
    <r>
      <t>WDZAN-YJV-0.6/1KV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-4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240</t>
    </r>
    <r>
      <rPr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120</t>
    </r>
    <r>
      <rPr>
        <sz val="10"/>
        <color indexed="8"/>
        <rFont val="宋体"/>
        <family val="0"/>
      </rPr>
      <t xml:space="preserve">mm2 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</si>
</sst>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.00_);[Red]\(0.00\)"/>
    <numFmt numFmtId="182" formatCode="0.00;[Red]0.00"/>
    <numFmt numFmtId="183" formatCode="0.00000_);[Red]\(0.00000\)"/>
    <numFmt numFmtId="184" formatCode="0.0_);[Red]\(0.0\)"/>
    <numFmt numFmtId="185" formatCode="0_ "/>
    <numFmt numFmtId="186" formatCode="0;[Red]0"/>
  </numFmts>
  <fonts count="8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SimSun"/>
      <family val="0"/>
    </font>
    <font>
      <b/>
      <sz val="8"/>
      <name val="Arial"/>
      <family val="2"/>
    </font>
    <font>
      <b/>
      <sz val="8"/>
      <color indexed="8"/>
      <name val="宋体"/>
      <family val="0"/>
    </font>
    <font>
      <b/>
      <sz val="8"/>
      <name val="宋体"/>
      <family val="0"/>
    </font>
    <font>
      <vertAlign val="superscript"/>
      <sz val="12"/>
      <color indexed="8"/>
      <name val="宋体"/>
      <family val="0"/>
    </font>
    <font>
      <vertAlign val="superscript"/>
      <sz val="11"/>
      <color indexed="8"/>
      <name val="宋体"/>
      <family val="0"/>
    </font>
    <font>
      <vertAlign val="subscript"/>
      <sz val="9"/>
      <name val="宋体"/>
      <family val="0"/>
    </font>
    <font>
      <vertAlign val="superscript"/>
      <sz val="9"/>
      <name val="宋体"/>
      <family val="0"/>
    </font>
    <font>
      <b/>
      <vertAlign val="superscript"/>
      <sz val="9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9"/>
      <color indexed="8"/>
      <name val="宋体"/>
      <family val="0"/>
    </font>
    <font>
      <vertAlign val="superscript"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1"/>
      <color indexed="22"/>
      <name val="宋体"/>
      <family val="0"/>
    </font>
    <font>
      <b/>
      <sz val="20"/>
      <color indexed="8"/>
      <name val="宋体"/>
      <family val="0"/>
    </font>
    <font>
      <b/>
      <sz val="11"/>
      <color indexed="2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1"/>
      <name val="宋体"/>
      <family val="0"/>
    </font>
    <font>
      <b/>
      <sz val="11"/>
      <color rgb="FFD9D9D9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Fill="1" applyBorder="1" applyAlignment="1" applyProtection="1">
      <alignment horizontal="center" vertical="center" wrapText="1"/>
      <protection/>
    </xf>
    <xf numFmtId="5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81" fontId="10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182" fontId="11" fillId="0" borderId="10" xfId="0" applyNumberFormat="1" applyFont="1" applyBorder="1" applyAlignment="1">
      <alignment horizontal="center" vertical="center"/>
    </xf>
    <xf numFmtId="18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0" fontId="79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80" fontId="7" fillId="0" borderId="14" xfId="0" applyNumberFormat="1" applyFont="1" applyFill="1" applyBorder="1" applyAlignment="1" applyProtection="1">
      <alignment horizontal="left" vertical="center" wrapText="1"/>
      <protection/>
    </xf>
    <xf numFmtId="180" fontId="7" fillId="0" borderId="15" xfId="0" applyNumberFormat="1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vertical="center"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NumberFormat="1" applyFont="1" applyFill="1" applyBorder="1" applyAlignment="1" applyProtection="1">
      <alignment horizontal="left" vertical="center" wrapText="1"/>
      <protection/>
    </xf>
    <xf numFmtId="18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18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0" fontId="7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 wrapText="1"/>
    </xf>
    <xf numFmtId="181" fontId="15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181" fontId="16" fillId="0" borderId="19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181" fontId="16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181" fontId="16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center" vertical="center" wrapText="1"/>
    </xf>
    <xf numFmtId="181" fontId="15" fillId="0" borderId="24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181" fontId="16" fillId="0" borderId="25" xfId="0" applyNumberFormat="1" applyFont="1" applyBorder="1" applyAlignment="1">
      <alignment horizontal="center" vertical="center" wrapText="1"/>
    </xf>
    <xf numFmtId="181" fontId="16" fillId="0" borderId="26" xfId="0" applyNumberFormat="1" applyFont="1" applyBorder="1" applyAlignment="1">
      <alignment horizontal="center" vertical="center" wrapText="1"/>
    </xf>
    <xf numFmtId="181" fontId="16" fillId="0" borderId="0" xfId="0" applyNumberFormat="1" applyFont="1" applyBorder="1" applyAlignment="1">
      <alignment horizontal="center" vertical="center" wrapText="1"/>
    </xf>
    <xf numFmtId="181" fontId="16" fillId="0" borderId="24" xfId="0" applyNumberFormat="1" applyFont="1" applyBorder="1" applyAlignment="1">
      <alignment horizontal="center" vertical="center" wrapText="1"/>
    </xf>
    <xf numFmtId="181" fontId="16" fillId="0" borderId="27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top" wrapText="1"/>
    </xf>
    <xf numFmtId="181" fontId="18" fillId="0" borderId="19" xfId="0" applyNumberFormat="1" applyFont="1" applyBorder="1" applyAlignment="1">
      <alignment horizontal="center" vertical="top" wrapText="1"/>
    </xf>
    <xf numFmtId="181" fontId="18" fillId="0" borderId="24" xfId="0" applyNumberFormat="1" applyFont="1" applyBorder="1" applyAlignment="1">
      <alignment horizontal="center" vertical="top" wrapText="1"/>
    </xf>
    <xf numFmtId="181" fontId="18" fillId="0" borderId="19" xfId="0" applyNumberFormat="1" applyFont="1" applyBorder="1" applyAlignment="1">
      <alignment horizontal="center" vertical="center" wrapText="1"/>
    </xf>
    <xf numFmtId="181" fontId="16" fillId="0" borderId="19" xfId="0" applyNumberFormat="1" applyFont="1" applyBorder="1" applyAlignment="1">
      <alignment horizontal="center" vertical="top" wrapText="1"/>
    </xf>
    <xf numFmtId="181" fontId="0" fillId="0" borderId="0" xfId="0" applyNumberFormat="1" applyAlignment="1">
      <alignment horizontal="center" vertical="center"/>
    </xf>
    <xf numFmtId="181" fontId="18" fillId="0" borderId="0" xfId="0" applyNumberFormat="1" applyFont="1" applyAlignment="1">
      <alignment horizontal="center" vertical="center" wrapText="1"/>
    </xf>
    <xf numFmtId="181" fontId="18" fillId="0" borderId="0" xfId="0" applyNumberFormat="1" applyFont="1" applyBorder="1" applyAlignment="1">
      <alignment horizontal="center" vertical="center" wrapText="1"/>
    </xf>
    <xf numFmtId="181" fontId="19" fillId="0" borderId="28" xfId="0" applyNumberFormat="1" applyFont="1" applyBorder="1" applyAlignment="1">
      <alignment horizontal="center" vertical="center" wrapText="1"/>
    </xf>
    <xf numFmtId="181" fontId="19" fillId="0" borderId="26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181" fontId="22" fillId="0" borderId="1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81" fontId="22" fillId="33" borderId="10" xfId="0" applyNumberFormat="1" applyFont="1" applyFill="1" applyBorder="1" applyAlignment="1">
      <alignment horizontal="center" vertical="center" wrapText="1"/>
    </xf>
    <xf numFmtId="181" fontId="16" fillId="0" borderId="14" xfId="0" applyNumberFormat="1" applyFont="1" applyBorder="1" applyAlignment="1">
      <alignment horizontal="center" vertical="center" wrapText="1"/>
    </xf>
    <xf numFmtId="181" fontId="22" fillId="0" borderId="12" xfId="0" applyNumberFormat="1" applyFont="1" applyBorder="1" applyAlignment="1">
      <alignment horizontal="center" vertical="center" wrapText="1"/>
    </xf>
    <xf numFmtId="181" fontId="16" fillId="0" borderId="15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16" fillId="0" borderId="10" xfId="0" applyNumberFormat="1" applyFont="1" applyBorder="1" applyAlignment="1">
      <alignment horizontal="center" vertical="center" wrapText="1"/>
    </xf>
    <xf numFmtId="180" fontId="8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2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>
      <alignment horizontal="center" vertical="center"/>
    </xf>
    <xf numFmtId="181" fontId="3" fillId="0" borderId="14" xfId="0" applyNumberFormat="1" applyFont="1" applyBorder="1" applyAlignment="1">
      <alignment vertical="center"/>
    </xf>
    <xf numFmtId="49" fontId="27" fillId="0" borderId="13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/>
    </xf>
    <xf numFmtId="181" fontId="0" fillId="0" borderId="14" xfId="0" applyNumberForma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81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16" fillId="0" borderId="10" xfId="41" applyFont="1" applyBorder="1" applyAlignment="1">
      <alignment horizontal="center" vertical="center"/>
    </xf>
    <xf numFmtId="0" fontId="16" fillId="0" borderId="10" xfId="41" applyFont="1" applyBorder="1" applyAlignment="1">
      <alignment horizontal="center" vertical="center" wrapText="1"/>
    </xf>
    <xf numFmtId="180" fontId="16" fillId="0" borderId="10" xfId="41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Fill="1" applyBorder="1" applyAlignment="1" applyProtection="1">
      <alignment vertical="top"/>
      <protection/>
    </xf>
    <xf numFmtId="49" fontId="27" fillId="0" borderId="13" xfId="0" applyNumberFormat="1" applyFont="1" applyBorder="1" applyAlignment="1">
      <alignment horizontal="center" vertical="center"/>
    </xf>
    <xf numFmtId="181" fontId="16" fillId="0" borderId="10" xfId="0" applyNumberFormat="1" applyFont="1" applyBorder="1" applyAlignment="1">
      <alignment horizontal="center" vertical="center" wrapText="1"/>
    </xf>
    <xf numFmtId="181" fontId="22" fillId="0" borderId="18" xfId="0" applyNumberFormat="1" applyFont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82" fillId="0" borderId="10" xfId="0" applyFont="1" applyBorder="1" applyAlignment="1">
      <alignment horizontal="center" vertical="center"/>
    </xf>
    <xf numFmtId="180" fontId="82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0" fontId="57" fillId="0" borderId="10" xfId="0" applyNumberFormat="1" applyFont="1" applyBorder="1" applyAlignment="1">
      <alignment horizontal="center" vertical="center"/>
    </xf>
    <xf numFmtId="181" fontId="16" fillId="33" borderId="14" xfId="0" applyNumberFormat="1" applyFont="1" applyFill="1" applyBorder="1" applyAlignment="1">
      <alignment horizontal="center" vertical="center" wrapText="1"/>
    </xf>
    <xf numFmtId="181" fontId="22" fillId="33" borderId="14" xfId="0" applyNumberFormat="1" applyFont="1" applyFill="1" applyBorder="1" applyAlignment="1">
      <alignment horizontal="center" vertical="center" wrapText="1"/>
    </xf>
    <xf numFmtId="181" fontId="0" fillId="33" borderId="10" xfId="0" applyNumberFormat="1" applyFill="1" applyBorder="1" applyAlignment="1">
      <alignment vertical="center"/>
    </xf>
    <xf numFmtId="49" fontId="22" fillId="33" borderId="14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vertical="top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33" borderId="13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181" fontId="0" fillId="33" borderId="0" xfId="0" applyNumberFormat="1" applyFill="1" applyAlignment="1">
      <alignment vertical="center"/>
    </xf>
    <xf numFmtId="181" fontId="22" fillId="33" borderId="10" xfId="0" applyNumberFormat="1" applyFont="1" applyFill="1" applyBorder="1" applyAlignment="1">
      <alignment horizontal="left" vertical="center" wrapText="1"/>
    </xf>
    <xf numFmtId="181" fontId="22" fillId="0" borderId="10" xfId="0" applyNumberFormat="1" applyFont="1" applyBorder="1" applyAlignment="1">
      <alignment horizontal="left" vertical="center" wrapText="1"/>
    </xf>
    <xf numFmtId="181" fontId="22" fillId="0" borderId="12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23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3" fillId="33" borderId="13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81" fontId="13" fillId="0" borderId="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181" fontId="18" fillId="0" borderId="10" xfId="0" applyNumberFormat="1" applyFont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1" fontId="15" fillId="0" borderId="31" xfId="0" applyNumberFormat="1" applyFont="1" applyBorder="1" applyAlignment="1">
      <alignment horizontal="center" vertical="center" wrapText="1"/>
    </xf>
    <xf numFmtId="181" fontId="18" fillId="0" borderId="13" xfId="0" applyNumberFormat="1" applyFont="1" applyBorder="1" applyAlignment="1">
      <alignment horizontal="center" vertical="center" wrapText="1"/>
    </xf>
    <xf numFmtId="181" fontId="22" fillId="0" borderId="14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1" fontId="15" fillId="0" borderId="32" xfId="0" applyNumberFormat="1" applyFont="1" applyBorder="1" applyAlignment="1">
      <alignment horizontal="center" vertical="center" wrapText="1"/>
    </xf>
    <xf numFmtId="181" fontId="15" fillId="0" borderId="15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81" fontId="15" fillId="0" borderId="31" xfId="0" applyNumberFormat="1" applyFont="1" applyBorder="1" applyAlignment="1">
      <alignment horizontal="left" vertical="center" wrapText="1"/>
    </xf>
    <xf numFmtId="181" fontId="15" fillId="0" borderId="10" xfId="0" applyNumberFormat="1" applyFont="1" applyBorder="1" applyAlignment="1">
      <alignment horizontal="left" vertical="center" wrapText="1"/>
    </xf>
    <xf numFmtId="181" fontId="15" fillId="0" borderId="34" xfId="0" applyNumberFormat="1" applyFont="1" applyBorder="1" applyAlignment="1">
      <alignment horizontal="center" vertical="center" wrapText="1"/>
    </xf>
    <xf numFmtId="181" fontId="15" fillId="0" borderId="35" xfId="0" applyNumberFormat="1" applyFont="1" applyBorder="1" applyAlignment="1">
      <alignment horizontal="center" vertical="center" wrapText="1"/>
    </xf>
    <xf numFmtId="181" fontId="14" fillId="0" borderId="19" xfId="0" applyNumberFormat="1" applyFont="1" applyBorder="1" applyAlignment="1">
      <alignment horizontal="center" vertical="center" wrapText="1"/>
    </xf>
    <xf numFmtId="181" fontId="14" fillId="0" borderId="24" xfId="0" applyNumberFormat="1" applyFont="1" applyBorder="1" applyAlignment="1">
      <alignment horizontal="center" vertical="center" wrapText="1"/>
    </xf>
    <xf numFmtId="181" fontId="14" fillId="0" borderId="34" xfId="0" applyNumberFormat="1" applyFont="1" applyBorder="1" applyAlignment="1">
      <alignment horizontal="center" vertical="center" wrapText="1"/>
    </xf>
    <xf numFmtId="181" fontId="14" fillId="0" borderId="23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181" fontId="15" fillId="0" borderId="36" xfId="0" applyNumberFormat="1" applyFont="1" applyBorder="1" applyAlignment="1">
      <alignment horizontal="center" vertical="center" wrapText="1"/>
    </xf>
    <xf numFmtId="181" fontId="15" fillId="0" borderId="37" xfId="0" applyNumberFormat="1" applyFont="1" applyBorder="1" applyAlignment="1">
      <alignment horizontal="center" vertical="center" wrapText="1"/>
    </xf>
    <xf numFmtId="181" fontId="15" fillId="0" borderId="38" xfId="0" applyNumberFormat="1" applyFont="1" applyBorder="1" applyAlignment="1">
      <alignment horizontal="center" vertical="center" wrapText="1"/>
    </xf>
    <xf numFmtId="181" fontId="17" fillId="0" borderId="39" xfId="0" applyNumberFormat="1" applyFont="1" applyBorder="1" applyAlignment="1">
      <alignment horizontal="center" vertical="center" wrapText="1"/>
    </xf>
    <xf numFmtId="181" fontId="17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181" fontId="14" fillId="0" borderId="43" xfId="0" applyNumberFormat="1" applyFont="1" applyBorder="1" applyAlignment="1">
      <alignment horizontal="center" vertical="center" wrapText="1"/>
    </xf>
    <xf numFmtId="181" fontId="14" fillId="0" borderId="44" xfId="0" applyNumberFormat="1" applyFont="1" applyBorder="1" applyAlignment="1">
      <alignment horizontal="center" vertical="center" wrapText="1"/>
    </xf>
    <xf numFmtId="181" fontId="14" fillId="0" borderId="45" xfId="0" applyNumberFormat="1" applyFont="1" applyBorder="1" applyAlignment="1">
      <alignment horizontal="center" vertical="center" wrapText="1"/>
    </xf>
    <xf numFmtId="181" fontId="15" fillId="0" borderId="46" xfId="0" applyNumberFormat="1" applyFont="1" applyBorder="1" applyAlignment="1">
      <alignment horizontal="center" vertical="center" wrapText="1"/>
    </xf>
    <xf numFmtId="181" fontId="15" fillId="0" borderId="47" xfId="0" applyNumberFormat="1" applyFont="1" applyBorder="1" applyAlignment="1">
      <alignment horizontal="center" vertical="center" wrapText="1"/>
    </xf>
    <xf numFmtId="181" fontId="15" fillId="0" borderId="48" xfId="0" applyNumberFormat="1" applyFont="1" applyBorder="1" applyAlignment="1">
      <alignment horizontal="center" vertical="center" wrapText="1"/>
    </xf>
    <xf numFmtId="181" fontId="15" fillId="0" borderId="49" xfId="0" applyNumberFormat="1" applyFont="1" applyBorder="1" applyAlignment="1">
      <alignment horizontal="center" vertical="center" wrapText="1"/>
    </xf>
    <xf numFmtId="181" fontId="15" fillId="0" borderId="50" xfId="0" applyNumberFormat="1" applyFont="1" applyBorder="1" applyAlignment="1">
      <alignment horizontal="center" vertical="center" wrapText="1"/>
    </xf>
    <xf numFmtId="181" fontId="15" fillId="0" borderId="51" xfId="0" applyNumberFormat="1" applyFont="1" applyBorder="1" applyAlignment="1">
      <alignment horizontal="center" vertical="center" wrapText="1"/>
    </xf>
    <xf numFmtId="181" fontId="15" fillId="0" borderId="52" xfId="0" applyNumberFormat="1" applyFont="1" applyBorder="1" applyAlignment="1">
      <alignment horizontal="center" vertical="center" wrapText="1"/>
    </xf>
    <xf numFmtId="181" fontId="17" fillId="0" borderId="46" xfId="0" applyNumberFormat="1" applyFont="1" applyBorder="1" applyAlignment="1">
      <alignment horizontal="center" vertical="center" wrapText="1"/>
    </xf>
    <xf numFmtId="181" fontId="17" fillId="0" borderId="51" xfId="0" applyNumberFormat="1" applyFont="1" applyBorder="1" applyAlignment="1">
      <alignment horizontal="center" vertical="center" wrapText="1"/>
    </xf>
    <xf numFmtId="181" fontId="17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0" borderId="30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180" fontId="7" fillId="0" borderId="30" xfId="0" applyNumberFormat="1" applyFont="1" applyFill="1" applyBorder="1" applyAlignment="1" applyProtection="1">
      <alignment horizontal="center" vertical="center" wrapText="1"/>
      <protection/>
    </xf>
    <xf numFmtId="18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80" fontId="7" fillId="0" borderId="30" xfId="41" applyNumberFormat="1" applyFont="1" applyFill="1" applyBorder="1" applyAlignment="1" applyProtection="1">
      <alignment horizontal="center" vertical="center" wrapText="1"/>
      <protection/>
    </xf>
    <xf numFmtId="180" fontId="7" fillId="0" borderId="18" xfId="41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6" xfId="0" applyNumberFormat="1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54" xfId="0" applyNumberFormat="1" applyFont="1" applyFill="1" applyBorder="1" applyAlignment="1" applyProtection="1">
      <alignment horizontal="center" vertical="center" wrapText="1"/>
      <protection/>
    </xf>
    <xf numFmtId="180" fontId="4" fillId="0" borderId="5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0" borderId="6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NumberFormat="1" applyFont="1" applyFill="1" applyBorder="1" applyAlignment="1" applyProtection="1">
      <alignment horizontal="center" vertical="center"/>
      <protection/>
    </xf>
    <xf numFmtId="0" fontId="12" fillId="0" borderId="62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84" fillId="0" borderId="37" xfId="0" applyFont="1" applyBorder="1" applyAlignment="1">
      <alignment horizontal="center" vertical="center"/>
    </xf>
    <xf numFmtId="180" fontId="82" fillId="0" borderId="30" xfId="0" applyNumberFormat="1" applyFont="1" applyBorder="1" applyAlignment="1">
      <alignment horizontal="center" vertical="center" wrapText="1"/>
    </xf>
    <xf numFmtId="180" fontId="82" fillId="0" borderId="18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180" fontId="57" fillId="0" borderId="30" xfId="0" applyNumberFormat="1" applyFont="1" applyBorder="1" applyAlignment="1">
      <alignment horizontal="left" vertical="center" wrapText="1"/>
    </xf>
    <xf numFmtId="180" fontId="57" fillId="0" borderId="18" xfId="0" applyNumberFormat="1" applyFont="1" applyBorder="1" applyAlignment="1">
      <alignment horizontal="left" vertical="center" wrapText="1"/>
    </xf>
    <xf numFmtId="0" fontId="57" fillId="0" borderId="57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 wrapText="1"/>
    </xf>
    <xf numFmtId="0" fontId="79" fillId="0" borderId="57" xfId="0" applyFont="1" applyBorder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15</xdr:row>
      <xdr:rowOff>314325</xdr:rowOff>
    </xdr:from>
    <xdr:ext cx="2514600" cy="276225"/>
    <xdr:sp>
      <xdr:nvSpPr>
        <xdr:cNvPr id="1" name="矩形 1"/>
        <xdr:cNvSpPr>
          <a:spLocks/>
        </xdr:cNvSpPr>
      </xdr:nvSpPr>
      <xdr:spPr>
        <a:xfrm rot="840000">
          <a:off x="847725" y="5324475"/>
          <a:ext cx="2514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228600</xdr:colOff>
      <xdr:row>27</xdr:row>
      <xdr:rowOff>219075</xdr:rowOff>
    </xdr:from>
    <xdr:ext cx="3000375" cy="276225"/>
    <xdr:sp>
      <xdr:nvSpPr>
        <xdr:cNvPr id="2" name="矩形 2"/>
        <xdr:cNvSpPr>
          <a:spLocks/>
        </xdr:cNvSpPr>
      </xdr:nvSpPr>
      <xdr:spPr>
        <a:xfrm rot="840000">
          <a:off x="228600" y="9001125"/>
          <a:ext cx="3000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1</xdr:col>
      <xdr:colOff>85725</xdr:colOff>
      <xdr:row>38</xdr:row>
      <xdr:rowOff>228600</xdr:rowOff>
    </xdr:from>
    <xdr:ext cx="2647950" cy="276225"/>
    <xdr:sp>
      <xdr:nvSpPr>
        <xdr:cNvPr id="3" name="矩形 3"/>
        <xdr:cNvSpPr>
          <a:spLocks/>
        </xdr:cNvSpPr>
      </xdr:nvSpPr>
      <xdr:spPr>
        <a:xfrm rot="840000">
          <a:off x="533400" y="12468225"/>
          <a:ext cx="2647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1</xdr:col>
      <xdr:colOff>190500</xdr:colOff>
      <xdr:row>101</xdr:row>
      <xdr:rowOff>238125</xdr:rowOff>
    </xdr:from>
    <xdr:ext cx="2705100" cy="276225"/>
    <xdr:sp>
      <xdr:nvSpPr>
        <xdr:cNvPr id="4" name="矩形 5"/>
        <xdr:cNvSpPr>
          <a:spLocks/>
        </xdr:cNvSpPr>
      </xdr:nvSpPr>
      <xdr:spPr>
        <a:xfrm rot="1515082">
          <a:off x="638175" y="32280225"/>
          <a:ext cx="2705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1</xdr:col>
      <xdr:colOff>419100</xdr:colOff>
      <xdr:row>137</xdr:row>
      <xdr:rowOff>228600</xdr:rowOff>
    </xdr:from>
    <xdr:ext cx="2676525" cy="276225"/>
    <xdr:sp>
      <xdr:nvSpPr>
        <xdr:cNvPr id="5" name="矩形 6"/>
        <xdr:cNvSpPr>
          <a:spLocks/>
        </xdr:cNvSpPr>
      </xdr:nvSpPr>
      <xdr:spPr>
        <a:xfrm rot="840000">
          <a:off x="866775" y="43586400"/>
          <a:ext cx="2676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209550</xdr:colOff>
      <xdr:row>70</xdr:row>
      <xdr:rowOff>28575</xdr:rowOff>
    </xdr:from>
    <xdr:ext cx="4000500" cy="276225"/>
    <xdr:sp>
      <xdr:nvSpPr>
        <xdr:cNvPr id="6" name="矩形 7"/>
        <xdr:cNvSpPr>
          <a:spLocks/>
        </xdr:cNvSpPr>
      </xdr:nvSpPr>
      <xdr:spPr>
        <a:xfrm rot="840000">
          <a:off x="209550" y="22326600"/>
          <a:ext cx="400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219075</xdr:colOff>
      <xdr:row>6</xdr:row>
      <xdr:rowOff>161925</xdr:rowOff>
    </xdr:from>
    <xdr:ext cx="2943225" cy="276225"/>
    <xdr:sp>
      <xdr:nvSpPr>
        <xdr:cNvPr id="7" name="矩形 1"/>
        <xdr:cNvSpPr>
          <a:spLocks/>
        </xdr:cNvSpPr>
      </xdr:nvSpPr>
      <xdr:spPr>
        <a:xfrm rot="11451599" flipV="1">
          <a:off x="219075" y="2343150"/>
          <a:ext cx="2943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219075</xdr:colOff>
      <xdr:row>21</xdr:row>
      <xdr:rowOff>171450</xdr:rowOff>
    </xdr:from>
    <xdr:ext cx="2628900" cy="285750"/>
    <xdr:sp>
      <xdr:nvSpPr>
        <xdr:cNvPr id="8" name="矩形 2"/>
        <xdr:cNvSpPr>
          <a:spLocks/>
        </xdr:cNvSpPr>
      </xdr:nvSpPr>
      <xdr:spPr>
        <a:xfrm rot="840000">
          <a:off x="219075" y="706755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323850</xdr:colOff>
      <xdr:row>86</xdr:row>
      <xdr:rowOff>180975</xdr:rowOff>
    </xdr:from>
    <xdr:ext cx="2628900" cy="285750"/>
    <xdr:sp>
      <xdr:nvSpPr>
        <xdr:cNvPr id="9" name="矩形 5"/>
        <xdr:cNvSpPr>
          <a:spLocks/>
        </xdr:cNvSpPr>
      </xdr:nvSpPr>
      <xdr:spPr>
        <a:xfrm rot="1515082">
          <a:off x="323850" y="2750820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2</xdr:col>
      <xdr:colOff>981075</xdr:colOff>
      <xdr:row>51</xdr:row>
      <xdr:rowOff>104775</xdr:rowOff>
    </xdr:from>
    <xdr:ext cx="2257425" cy="457200"/>
    <xdr:sp>
      <xdr:nvSpPr>
        <xdr:cNvPr id="10" name="矩形 7"/>
        <xdr:cNvSpPr>
          <a:spLocks/>
        </xdr:cNvSpPr>
      </xdr:nvSpPr>
      <xdr:spPr>
        <a:xfrm rot="855814">
          <a:off x="3143250" y="16430625"/>
          <a:ext cx="2257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0</xdr:colOff>
      <xdr:row>93</xdr:row>
      <xdr:rowOff>219075</xdr:rowOff>
    </xdr:from>
    <xdr:ext cx="2628900" cy="285750"/>
    <xdr:sp>
      <xdr:nvSpPr>
        <xdr:cNvPr id="11" name="矩形 8"/>
        <xdr:cNvSpPr>
          <a:spLocks/>
        </xdr:cNvSpPr>
      </xdr:nvSpPr>
      <xdr:spPr>
        <a:xfrm rot="1874877">
          <a:off x="0" y="2974657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0</xdr:col>
      <xdr:colOff>400050</xdr:colOff>
      <xdr:row>128</xdr:row>
      <xdr:rowOff>76200</xdr:rowOff>
    </xdr:from>
    <xdr:ext cx="2495550" cy="276225"/>
    <xdr:sp>
      <xdr:nvSpPr>
        <xdr:cNvPr id="12" name="矩形 6"/>
        <xdr:cNvSpPr>
          <a:spLocks/>
        </xdr:cNvSpPr>
      </xdr:nvSpPr>
      <xdr:spPr>
        <a:xfrm rot="840000">
          <a:off x="400050" y="40605075"/>
          <a:ext cx="2495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twoCellAnchor editAs="oneCell">
    <xdr:from>
      <xdr:col>3</xdr:col>
      <xdr:colOff>0</xdr:colOff>
      <xdr:row>65</xdr:row>
      <xdr:rowOff>0</xdr:rowOff>
    </xdr:from>
    <xdr:to>
      <xdr:col>4</xdr:col>
      <xdr:colOff>28575</xdr:colOff>
      <xdr:row>66</xdr:row>
      <xdr:rowOff>0</xdr:rowOff>
    </xdr:to>
    <xdr:pic>
      <xdr:nvPicPr>
        <xdr:cNvPr id="13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07264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7</xdr:row>
      <xdr:rowOff>152400</xdr:rowOff>
    </xdr:from>
    <xdr:ext cx="2628900" cy="285750"/>
    <xdr:sp>
      <xdr:nvSpPr>
        <xdr:cNvPr id="1" name="矩形 1"/>
        <xdr:cNvSpPr>
          <a:spLocks/>
        </xdr:cNvSpPr>
      </xdr:nvSpPr>
      <xdr:spPr>
        <a:xfrm rot="840000">
          <a:off x="590550" y="377190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10</xdr:row>
      <xdr:rowOff>85725</xdr:rowOff>
    </xdr:from>
    <xdr:ext cx="2628900" cy="285750"/>
    <xdr:sp>
      <xdr:nvSpPr>
        <xdr:cNvPr id="1" name="矩形 1"/>
        <xdr:cNvSpPr>
          <a:spLocks/>
        </xdr:cNvSpPr>
      </xdr:nvSpPr>
      <xdr:spPr>
        <a:xfrm rot="840000">
          <a:off x="1276350" y="353377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485775</xdr:colOff>
      <xdr:row>67</xdr:row>
      <xdr:rowOff>285750</xdr:rowOff>
    </xdr:from>
    <xdr:ext cx="2124075" cy="457200"/>
    <xdr:sp>
      <xdr:nvSpPr>
        <xdr:cNvPr id="2" name="矩形 2"/>
        <xdr:cNvSpPr>
          <a:spLocks/>
        </xdr:cNvSpPr>
      </xdr:nvSpPr>
      <xdr:spPr>
        <a:xfrm rot="653032">
          <a:off x="2371725" y="21650325"/>
          <a:ext cx="2124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847725</xdr:colOff>
      <xdr:row>127</xdr:row>
      <xdr:rowOff>133350</xdr:rowOff>
    </xdr:from>
    <xdr:ext cx="2400300" cy="457200"/>
    <xdr:sp>
      <xdr:nvSpPr>
        <xdr:cNvPr id="3" name="矩形 3"/>
        <xdr:cNvSpPr>
          <a:spLocks/>
        </xdr:cNvSpPr>
      </xdr:nvSpPr>
      <xdr:spPr>
        <a:xfrm rot="840000">
          <a:off x="2733675" y="40357425"/>
          <a:ext cx="2400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2628900" cy="285750"/>
    <xdr:sp>
      <xdr:nvSpPr>
        <xdr:cNvPr id="4" name="矩形 4"/>
        <xdr:cNvSpPr>
          <a:spLocks/>
        </xdr:cNvSpPr>
      </xdr:nvSpPr>
      <xdr:spPr>
        <a:xfrm rot="840000">
          <a:off x="1885950" y="6222682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590550</xdr:colOff>
      <xdr:row>260</xdr:row>
      <xdr:rowOff>238125</xdr:rowOff>
    </xdr:from>
    <xdr:ext cx="2381250" cy="457200"/>
    <xdr:sp>
      <xdr:nvSpPr>
        <xdr:cNvPr id="5" name="矩形 5"/>
        <xdr:cNvSpPr>
          <a:spLocks/>
        </xdr:cNvSpPr>
      </xdr:nvSpPr>
      <xdr:spPr>
        <a:xfrm rot="840000">
          <a:off x="2476500" y="82267425"/>
          <a:ext cx="2381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676275</xdr:colOff>
      <xdr:row>314</xdr:row>
      <xdr:rowOff>200025</xdr:rowOff>
    </xdr:from>
    <xdr:ext cx="2628900" cy="285750"/>
    <xdr:sp>
      <xdr:nvSpPr>
        <xdr:cNvPr id="6" name="矩形 6"/>
        <xdr:cNvSpPr>
          <a:spLocks/>
        </xdr:cNvSpPr>
      </xdr:nvSpPr>
      <xdr:spPr>
        <a:xfrm rot="840000">
          <a:off x="2562225" y="9920287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257175</xdr:colOff>
      <xdr:row>393</xdr:row>
      <xdr:rowOff>219075</xdr:rowOff>
    </xdr:from>
    <xdr:ext cx="2562225" cy="276225"/>
    <xdr:sp>
      <xdr:nvSpPr>
        <xdr:cNvPr id="7" name="矩形 7"/>
        <xdr:cNvSpPr>
          <a:spLocks/>
        </xdr:cNvSpPr>
      </xdr:nvSpPr>
      <xdr:spPr>
        <a:xfrm rot="840000">
          <a:off x="2143125" y="124053600"/>
          <a:ext cx="2562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453</xdr:row>
      <xdr:rowOff>0</xdr:rowOff>
    </xdr:from>
    <xdr:ext cx="2628900" cy="285750"/>
    <xdr:sp>
      <xdr:nvSpPr>
        <xdr:cNvPr id="8" name="矩形 8"/>
        <xdr:cNvSpPr>
          <a:spLocks/>
        </xdr:cNvSpPr>
      </xdr:nvSpPr>
      <xdr:spPr>
        <a:xfrm rot="840000">
          <a:off x="1885950" y="142694025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161925</xdr:colOff>
      <xdr:row>513</xdr:row>
      <xdr:rowOff>295275</xdr:rowOff>
    </xdr:from>
    <xdr:ext cx="2695575" cy="276225"/>
    <xdr:sp>
      <xdr:nvSpPr>
        <xdr:cNvPr id="9" name="矩形 9"/>
        <xdr:cNvSpPr>
          <a:spLocks/>
        </xdr:cNvSpPr>
      </xdr:nvSpPr>
      <xdr:spPr>
        <a:xfrm rot="840000">
          <a:off x="2047875" y="161848800"/>
          <a:ext cx="2695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2</xdr:col>
      <xdr:colOff>828675</xdr:colOff>
      <xdr:row>582</xdr:row>
      <xdr:rowOff>66675</xdr:rowOff>
    </xdr:from>
    <xdr:ext cx="2990850" cy="276225"/>
    <xdr:sp>
      <xdr:nvSpPr>
        <xdr:cNvPr id="10" name="矩形 10"/>
        <xdr:cNvSpPr>
          <a:spLocks/>
        </xdr:cNvSpPr>
      </xdr:nvSpPr>
      <xdr:spPr>
        <a:xfrm rot="840000">
          <a:off x="1800225" y="183308625"/>
          <a:ext cx="299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638</xdr:row>
      <xdr:rowOff>0</xdr:rowOff>
    </xdr:from>
    <xdr:ext cx="2628900" cy="285750"/>
    <xdr:sp>
      <xdr:nvSpPr>
        <xdr:cNvPr id="11" name="矩形 11"/>
        <xdr:cNvSpPr>
          <a:spLocks/>
        </xdr:cNvSpPr>
      </xdr:nvSpPr>
      <xdr:spPr>
        <a:xfrm rot="840000">
          <a:off x="1885950" y="20084415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257175</xdr:colOff>
      <xdr:row>688</xdr:row>
      <xdr:rowOff>123825</xdr:rowOff>
    </xdr:from>
    <xdr:ext cx="2314575" cy="457200"/>
    <xdr:sp>
      <xdr:nvSpPr>
        <xdr:cNvPr id="12" name="矩形 12"/>
        <xdr:cNvSpPr>
          <a:spLocks/>
        </xdr:cNvSpPr>
      </xdr:nvSpPr>
      <xdr:spPr>
        <a:xfrm rot="840000">
          <a:off x="2143125" y="216684225"/>
          <a:ext cx="2314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  <xdr:oneCellAnchor>
    <xdr:from>
      <xdr:col>3</xdr:col>
      <xdr:colOff>0</xdr:colOff>
      <xdr:row>740</xdr:row>
      <xdr:rowOff>0</xdr:rowOff>
    </xdr:from>
    <xdr:ext cx="2628900" cy="285750"/>
    <xdr:sp>
      <xdr:nvSpPr>
        <xdr:cNvPr id="13" name="矩形 13"/>
        <xdr:cNvSpPr>
          <a:spLocks/>
        </xdr:cNvSpPr>
      </xdr:nvSpPr>
      <xdr:spPr>
        <a:xfrm rot="840000">
          <a:off x="1885950" y="23290530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6.7109375" style="98" customWidth="1"/>
    <col min="2" max="2" width="31.00390625" style="99" customWidth="1"/>
    <col min="3" max="3" width="23.140625" style="25" customWidth="1"/>
    <col min="4" max="4" width="9.421875" style="0" customWidth="1"/>
    <col min="5" max="5" width="10.8515625" style="25" customWidth="1"/>
    <col min="6" max="6" width="10.7109375" style="0" customWidth="1"/>
    <col min="7" max="7" width="5.8515625" style="0" customWidth="1"/>
    <col min="8" max="8" width="6.8515625" style="0" customWidth="1"/>
  </cols>
  <sheetData>
    <row r="1" spans="1:7" s="97" customFormat="1" ht="31.5" customHeight="1">
      <c r="A1" s="188" t="s">
        <v>2911</v>
      </c>
      <c r="B1" s="188"/>
      <c r="C1" s="188"/>
      <c r="D1" s="188"/>
      <c r="E1" s="188"/>
      <c r="F1" s="188"/>
      <c r="G1" s="188"/>
    </row>
    <row r="2" spans="1:7" s="97" customFormat="1" ht="22.5" customHeight="1">
      <c r="A2" s="197" t="s">
        <v>0</v>
      </c>
      <c r="B2" s="189" t="s">
        <v>1</v>
      </c>
      <c r="C2" s="189" t="s">
        <v>2</v>
      </c>
      <c r="D2" s="189" t="s">
        <v>3</v>
      </c>
      <c r="E2" s="189" t="s">
        <v>4</v>
      </c>
      <c r="F2" s="189"/>
      <c r="G2" s="189" t="s">
        <v>5</v>
      </c>
    </row>
    <row r="3" spans="1:7" s="97" customFormat="1" ht="27" customHeight="1">
      <c r="A3" s="197"/>
      <c r="B3" s="189"/>
      <c r="C3" s="189"/>
      <c r="D3" s="189"/>
      <c r="E3" s="62" t="s">
        <v>6</v>
      </c>
      <c r="F3" s="62" t="s">
        <v>7</v>
      </c>
      <c r="G3" s="189"/>
    </row>
    <row r="4" spans="1:7" s="74" customFormat="1" ht="24.75" customHeight="1">
      <c r="A4" s="198" t="s">
        <v>2880</v>
      </c>
      <c r="B4" s="199"/>
      <c r="C4" s="199"/>
      <c r="D4" s="199"/>
      <c r="E4" s="199"/>
      <c r="F4" s="199"/>
      <c r="G4" s="199"/>
    </row>
    <row r="5" spans="1:7" s="97" customFormat="1" ht="24.75" customHeight="1">
      <c r="A5" s="129">
        <v>1</v>
      </c>
      <c r="B5" s="80" t="s">
        <v>2546</v>
      </c>
      <c r="C5" s="80" t="s">
        <v>2547</v>
      </c>
      <c r="D5" s="80" t="s">
        <v>8</v>
      </c>
      <c r="E5" s="80">
        <v>645</v>
      </c>
      <c r="F5" s="80">
        <f>E5/1.128</f>
        <v>571.8085106382979</v>
      </c>
      <c r="G5" s="80"/>
    </row>
    <row r="6" spans="1:7" s="97" customFormat="1" ht="24.75" customHeight="1">
      <c r="A6" s="129">
        <v>2</v>
      </c>
      <c r="B6" s="80" t="s">
        <v>2546</v>
      </c>
      <c r="C6" s="80" t="s">
        <v>2548</v>
      </c>
      <c r="D6" s="80" t="s">
        <v>8</v>
      </c>
      <c r="E6" s="80">
        <v>615</v>
      </c>
      <c r="F6" s="80">
        <f aca="true" t="shared" si="0" ref="F6:F11">E6/1.128</f>
        <v>545.2127659574469</v>
      </c>
      <c r="G6" s="80"/>
    </row>
    <row r="7" spans="1:7" s="97" customFormat="1" ht="24.75" customHeight="1">
      <c r="A7" s="129">
        <v>3</v>
      </c>
      <c r="B7" s="80" t="s">
        <v>2549</v>
      </c>
      <c r="C7" s="80" t="s">
        <v>2550</v>
      </c>
      <c r="D7" s="80" t="s">
        <v>8</v>
      </c>
      <c r="E7" s="80">
        <v>645</v>
      </c>
      <c r="F7" s="80">
        <f t="shared" si="0"/>
        <v>571.8085106382979</v>
      </c>
      <c r="G7" s="80"/>
    </row>
    <row r="8" spans="1:7" s="97" customFormat="1" ht="24.75" customHeight="1">
      <c r="A8" s="129">
        <v>4</v>
      </c>
      <c r="B8" s="80" t="s">
        <v>2549</v>
      </c>
      <c r="C8" s="80" t="s">
        <v>2551</v>
      </c>
      <c r="D8" s="80" t="s">
        <v>8</v>
      </c>
      <c r="E8" s="80">
        <v>615</v>
      </c>
      <c r="F8" s="80">
        <f t="shared" si="0"/>
        <v>545.2127659574469</v>
      </c>
      <c r="G8" s="80"/>
    </row>
    <row r="9" spans="1:7" s="97" customFormat="1" ht="24.75" customHeight="1">
      <c r="A9" s="129">
        <v>5</v>
      </c>
      <c r="B9" s="80" t="s">
        <v>2549</v>
      </c>
      <c r="C9" s="80" t="s">
        <v>2552</v>
      </c>
      <c r="D9" s="80" t="s">
        <v>8</v>
      </c>
      <c r="E9" s="80">
        <v>605</v>
      </c>
      <c r="F9" s="80">
        <f t="shared" si="0"/>
        <v>536.3475177304965</v>
      </c>
      <c r="G9" s="80"/>
    </row>
    <row r="10" spans="1:7" s="97" customFormat="1" ht="24.75" customHeight="1">
      <c r="A10" s="129">
        <v>6</v>
      </c>
      <c r="B10" s="80" t="s">
        <v>2549</v>
      </c>
      <c r="C10" s="80" t="s">
        <v>2553</v>
      </c>
      <c r="D10" s="80" t="s">
        <v>8</v>
      </c>
      <c r="E10" s="80">
        <v>575</v>
      </c>
      <c r="F10" s="80">
        <f t="shared" si="0"/>
        <v>509.75177304964546</v>
      </c>
      <c r="G10" s="80"/>
    </row>
    <row r="11" spans="1:7" s="97" customFormat="1" ht="24.75" customHeight="1">
      <c r="A11" s="129" t="s">
        <v>9</v>
      </c>
      <c r="B11" s="80" t="s">
        <v>2554</v>
      </c>
      <c r="C11" s="94" t="s">
        <v>2555</v>
      </c>
      <c r="D11" s="80" t="s">
        <v>8</v>
      </c>
      <c r="E11" s="80">
        <v>635</v>
      </c>
      <c r="F11" s="80">
        <f t="shared" si="0"/>
        <v>562.9432624113475</v>
      </c>
      <c r="G11" s="80"/>
    </row>
    <row r="12" spans="1:7" s="97" customFormat="1" ht="24.75" customHeight="1">
      <c r="A12" s="198" t="s">
        <v>2881</v>
      </c>
      <c r="B12" s="199"/>
      <c r="C12" s="199"/>
      <c r="D12" s="199"/>
      <c r="E12" s="199"/>
      <c r="F12" s="199"/>
      <c r="G12" s="199"/>
    </row>
    <row r="13" spans="1:7" s="97" customFormat="1" ht="24.75" customHeight="1">
      <c r="A13" s="129" t="s">
        <v>10</v>
      </c>
      <c r="B13" s="80" t="s">
        <v>2556</v>
      </c>
      <c r="C13" s="186"/>
      <c r="D13" s="80" t="s">
        <v>11</v>
      </c>
      <c r="E13" s="80">
        <v>283</v>
      </c>
      <c r="F13" s="80">
        <f>E13/1.039</f>
        <v>272.3772858517806</v>
      </c>
      <c r="G13" s="80"/>
    </row>
    <row r="14" spans="1:8" s="97" customFormat="1" ht="24.75" customHeight="1">
      <c r="A14" s="129" t="s">
        <v>12</v>
      </c>
      <c r="B14" s="80" t="s">
        <v>2557</v>
      </c>
      <c r="C14" s="96" t="s">
        <v>13</v>
      </c>
      <c r="D14" s="80" t="s">
        <v>11</v>
      </c>
      <c r="E14" s="80">
        <v>185</v>
      </c>
      <c r="F14" s="80">
        <f aca="true" t="shared" si="1" ref="F14:F21">E14/1.039</f>
        <v>178.05582290664103</v>
      </c>
      <c r="G14" s="80"/>
      <c r="H14" s="170"/>
    </row>
    <row r="15" spans="1:8" s="97" customFormat="1" ht="24.75" customHeight="1">
      <c r="A15" s="129" t="s">
        <v>14</v>
      </c>
      <c r="B15" s="80" t="s">
        <v>2557</v>
      </c>
      <c r="C15" s="96" t="s">
        <v>15</v>
      </c>
      <c r="D15" s="80" t="s">
        <v>11</v>
      </c>
      <c r="E15" s="80">
        <v>185</v>
      </c>
      <c r="F15" s="80">
        <f t="shared" si="1"/>
        <v>178.05582290664103</v>
      </c>
      <c r="G15" s="80"/>
      <c r="H15" s="170"/>
    </row>
    <row r="16" spans="1:8" s="97" customFormat="1" ht="24.75" customHeight="1">
      <c r="A16" s="129" t="s">
        <v>16</v>
      </c>
      <c r="B16" s="80" t="s">
        <v>2557</v>
      </c>
      <c r="C16" s="96" t="s">
        <v>2558</v>
      </c>
      <c r="D16" s="80" t="s">
        <v>11</v>
      </c>
      <c r="E16" s="80">
        <v>185</v>
      </c>
      <c r="F16" s="80">
        <f t="shared" si="1"/>
        <v>178.05582290664103</v>
      </c>
      <c r="G16" s="80"/>
      <c r="H16" s="170"/>
    </row>
    <row r="17" spans="1:7" s="97" customFormat="1" ht="24.75" customHeight="1">
      <c r="A17" s="129" t="s">
        <v>17</v>
      </c>
      <c r="B17" s="100" t="s">
        <v>2559</v>
      </c>
      <c r="C17" s="96" t="s">
        <v>2560</v>
      </c>
      <c r="D17" s="80" t="s">
        <v>11</v>
      </c>
      <c r="E17" s="80">
        <v>190</v>
      </c>
      <c r="F17" s="80">
        <f t="shared" si="1"/>
        <v>182.86814244465833</v>
      </c>
      <c r="G17" s="130"/>
    </row>
    <row r="18" spans="1:7" s="97" customFormat="1" ht="24.75" customHeight="1">
      <c r="A18" s="129" t="s">
        <v>18</v>
      </c>
      <c r="B18" s="80" t="s">
        <v>2561</v>
      </c>
      <c r="C18" s="80"/>
      <c r="D18" s="80" t="s">
        <v>11</v>
      </c>
      <c r="E18" s="80">
        <v>127</v>
      </c>
      <c r="F18" s="80">
        <f t="shared" si="1"/>
        <v>122.23291626564004</v>
      </c>
      <c r="G18" s="62"/>
    </row>
    <row r="19" spans="1:7" s="97" customFormat="1" ht="24.75" customHeight="1">
      <c r="A19" s="129" t="s">
        <v>9</v>
      </c>
      <c r="B19" s="80" t="s">
        <v>2562</v>
      </c>
      <c r="C19" s="80"/>
      <c r="D19" s="80" t="s">
        <v>11</v>
      </c>
      <c r="E19" s="82">
        <v>105</v>
      </c>
      <c r="F19" s="80">
        <f t="shared" si="1"/>
        <v>101.05871029836382</v>
      </c>
      <c r="G19" s="80"/>
    </row>
    <row r="20" spans="1:7" s="97" customFormat="1" ht="24.75" customHeight="1">
      <c r="A20" s="129" t="s">
        <v>19</v>
      </c>
      <c r="B20" s="80" t="s">
        <v>2563</v>
      </c>
      <c r="C20" s="80"/>
      <c r="D20" s="80" t="s">
        <v>11</v>
      </c>
      <c r="E20" s="82">
        <v>94</v>
      </c>
      <c r="F20" s="80">
        <f t="shared" si="1"/>
        <v>90.4716073147257</v>
      </c>
      <c r="G20" s="80"/>
    </row>
    <row r="21" spans="1:7" s="97" customFormat="1" ht="24.75" customHeight="1">
      <c r="A21" s="129" t="s">
        <v>20</v>
      </c>
      <c r="B21" s="80" t="s">
        <v>2564</v>
      </c>
      <c r="C21" s="80"/>
      <c r="D21" s="80" t="s">
        <v>8</v>
      </c>
      <c r="E21" s="82">
        <v>421</v>
      </c>
      <c r="F21" s="80">
        <f t="shared" si="1"/>
        <v>405.19730510105876</v>
      </c>
      <c r="G21" s="80"/>
    </row>
    <row r="22" spans="1:7" s="97" customFormat="1" ht="24.75" customHeight="1">
      <c r="A22" s="190" t="s">
        <v>2565</v>
      </c>
      <c r="B22" s="190"/>
      <c r="C22" s="190"/>
      <c r="D22" s="190"/>
      <c r="E22" s="190"/>
      <c r="F22" s="190"/>
      <c r="G22" s="190"/>
    </row>
    <row r="23" spans="1:7" s="97" customFormat="1" ht="24.75" customHeight="1">
      <c r="A23" s="120" t="s">
        <v>10</v>
      </c>
      <c r="B23" s="96" t="s">
        <v>2566</v>
      </c>
      <c r="C23" s="96" t="s">
        <v>2567</v>
      </c>
      <c r="D23" s="103" t="s">
        <v>21</v>
      </c>
      <c r="E23" s="103">
        <v>0.44</v>
      </c>
      <c r="F23" s="104">
        <f>E23/1.129</f>
        <v>0.38972542072630645</v>
      </c>
      <c r="G23" s="93"/>
    </row>
    <row r="24" spans="1:7" s="97" customFormat="1" ht="30.75" customHeight="1">
      <c r="A24" s="120" t="s">
        <v>12</v>
      </c>
      <c r="B24" s="96" t="s">
        <v>2568</v>
      </c>
      <c r="C24" s="96" t="s">
        <v>2569</v>
      </c>
      <c r="D24" s="103" t="s">
        <v>21</v>
      </c>
      <c r="E24" s="103">
        <v>0.41</v>
      </c>
      <c r="F24" s="104">
        <f aca="true" t="shared" si="2" ref="F24:F36">E24/1.129</f>
        <v>0.3631532329495128</v>
      </c>
      <c r="G24" s="93"/>
    </row>
    <row r="25" spans="1:7" s="97" customFormat="1" ht="19.5" customHeight="1">
      <c r="A25" s="120" t="s">
        <v>14</v>
      </c>
      <c r="B25" s="96" t="s">
        <v>2570</v>
      </c>
      <c r="C25" s="96" t="s">
        <v>2567</v>
      </c>
      <c r="D25" s="103" t="s">
        <v>21</v>
      </c>
      <c r="E25" s="103">
        <v>0.4</v>
      </c>
      <c r="F25" s="104">
        <f t="shared" si="2"/>
        <v>0.354295837023915</v>
      </c>
      <c r="G25" s="93"/>
    </row>
    <row r="26" spans="1:7" s="97" customFormat="1" ht="25.5" customHeight="1">
      <c r="A26" s="120" t="s">
        <v>16</v>
      </c>
      <c r="B26" s="96" t="s">
        <v>2571</v>
      </c>
      <c r="C26" s="96" t="s">
        <v>2569</v>
      </c>
      <c r="D26" s="103" t="s">
        <v>21</v>
      </c>
      <c r="E26" s="103">
        <v>0.37</v>
      </c>
      <c r="F26" s="104">
        <f t="shared" si="2"/>
        <v>0.32772364924712133</v>
      </c>
      <c r="G26" s="93"/>
    </row>
    <row r="27" spans="1:7" s="97" customFormat="1" ht="24.75" customHeight="1">
      <c r="A27" s="120" t="s">
        <v>17</v>
      </c>
      <c r="B27" s="96" t="s">
        <v>2572</v>
      </c>
      <c r="C27" s="96" t="s">
        <v>2573</v>
      </c>
      <c r="D27" s="80" t="s">
        <v>11</v>
      </c>
      <c r="E27" s="103">
        <v>290</v>
      </c>
      <c r="F27" s="104">
        <f t="shared" si="2"/>
        <v>256.86448184233836</v>
      </c>
      <c r="G27" s="93"/>
    </row>
    <row r="28" spans="1:7" s="97" customFormat="1" ht="24.75" customHeight="1">
      <c r="A28" s="120" t="s">
        <v>18</v>
      </c>
      <c r="B28" s="96" t="s">
        <v>2572</v>
      </c>
      <c r="C28" s="96" t="s">
        <v>2574</v>
      </c>
      <c r="D28" s="80" t="s">
        <v>11</v>
      </c>
      <c r="E28" s="103">
        <v>280</v>
      </c>
      <c r="F28" s="104">
        <f t="shared" si="2"/>
        <v>248.00708591674046</v>
      </c>
      <c r="G28" s="93"/>
    </row>
    <row r="29" spans="1:7" s="97" customFormat="1" ht="24.75" customHeight="1">
      <c r="A29" s="120" t="s">
        <v>9</v>
      </c>
      <c r="B29" s="96" t="s">
        <v>2575</v>
      </c>
      <c r="C29" s="96" t="s">
        <v>2573</v>
      </c>
      <c r="D29" s="80" t="s">
        <v>11</v>
      </c>
      <c r="E29" s="103">
        <v>310</v>
      </c>
      <c r="F29" s="104">
        <f t="shared" si="2"/>
        <v>274.5792736935341</v>
      </c>
      <c r="G29" s="93"/>
    </row>
    <row r="30" spans="1:7" s="97" customFormat="1" ht="24.75" customHeight="1">
      <c r="A30" s="120" t="s">
        <v>19</v>
      </c>
      <c r="B30" s="96" t="s">
        <v>2575</v>
      </c>
      <c r="C30" s="96" t="s">
        <v>2574</v>
      </c>
      <c r="D30" s="80" t="s">
        <v>11</v>
      </c>
      <c r="E30" s="103">
        <v>300</v>
      </c>
      <c r="F30" s="104">
        <f t="shared" si="2"/>
        <v>265.72187776793623</v>
      </c>
      <c r="G30" s="93"/>
    </row>
    <row r="31" spans="1:7" s="97" customFormat="1" ht="24.75" customHeight="1">
      <c r="A31" s="120" t="s">
        <v>20</v>
      </c>
      <c r="B31" s="128" t="s">
        <v>2576</v>
      </c>
      <c r="C31" s="96" t="s">
        <v>2577</v>
      </c>
      <c r="D31" s="96" t="s">
        <v>22</v>
      </c>
      <c r="E31" s="103">
        <v>118</v>
      </c>
      <c r="F31" s="104">
        <f t="shared" si="2"/>
        <v>104.51727192205492</v>
      </c>
      <c r="G31" s="93"/>
    </row>
    <row r="32" spans="1:7" s="97" customFormat="1" ht="24.75" customHeight="1">
      <c r="A32" s="120" t="s">
        <v>23</v>
      </c>
      <c r="B32" s="128" t="s">
        <v>2576</v>
      </c>
      <c r="C32" s="96" t="s">
        <v>2578</v>
      </c>
      <c r="D32" s="96" t="s">
        <v>22</v>
      </c>
      <c r="E32" s="103">
        <v>174</v>
      </c>
      <c r="F32" s="104">
        <f t="shared" si="2"/>
        <v>154.118689105403</v>
      </c>
      <c r="G32" s="93"/>
    </row>
    <row r="33" spans="1:7" s="97" customFormat="1" ht="24.75" customHeight="1">
      <c r="A33" s="120" t="s">
        <v>24</v>
      </c>
      <c r="B33" s="128" t="s">
        <v>2576</v>
      </c>
      <c r="C33" s="96" t="s">
        <v>2579</v>
      </c>
      <c r="D33" s="96" t="s">
        <v>22</v>
      </c>
      <c r="E33" s="103">
        <v>228</v>
      </c>
      <c r="F33" s="104">
        <f t="shared" si="2"/>
        <v>201.94862710363154</v>
      </c>
      <c r="G33" s="93"/>
    </row>
    <row r="34" spans="1:7" s="97" customFormat="1" ht="24.75" customHeight="1">
      <c r="A34" s="120" t="s">
        <v>25</v>
      </c>
      <c r="B34" s="96" t="s">
        <v>2580</v>
      </c>
      <c r="C34" s="96" t="s">
        <v>2581</v>
      </c>
      <c r="D34" s="96" t="s">
        <v>22</v>
      </c>
      <c r="E34" s="103">
        <v>47</v>
      </c>
      <c r="F34" s="104">
        <f t="shared" si="2"/>
        <v>41.62976085031001</v>
      </c>
      <c r="G34" s="93"/>
    </row>
    <row r="35" spans="1:7" s="97" customFormat="1" ht="24.75" customHeight="1">
      <c r="A35" s="120" t="s">
        <v>26</v>
      </c>
      <c r="B35" s="96" t="s">
        <v>2580</v>
      </c>
      <c r="C35" s="96" t="s">
        <v>2582</v>
      </c>
      <c r="D35" s="96" t="s">
        <v>22</v>
      </c>
      <c r="E35" s="103">
        <v>62</v>
      </c>
      <c r="F35" s="104">
        <f t="shared" si="2"/>
        <v>54.91585473870682</v>
      </c>
      <c r="G35" s="93"/>
    </row>
    <row r="36" spans="1:7" s="97" customFormat="1" ht="24.75" customHeight="1">
      <c r="A36" s="120" t="s">
        <v>27</v>
      </c>
      <c r="B36" s="96" t="s">
        <v>2580</v>
      </c>
      <c r="C36" s="96" t="s">
        <v>2583</v>
      </c>
      <c r="D36" s="96" t="s">
        <v>22</v>
      </c>
      <c r="E36" s="103">
        <v>73</v>
      </c>
      <c r="F36" s="104">
        <f t="shared" si="2"/>
        <v>64.65899025686448</v>
      </c>
      <c r="G36" s="93"/>
    </row>
    <row r="37" spans="1:7" s="97" customFormat="1" ht="24.75" customHeight="1">
      <c r="A37" s="190" t="s">
        <v>2882</v>
      </c>
      <c r="B37" s="191"/>
      <c r="C37" s="191"/>
      <c r="D37" s="191"/>
      <c r="E37" s="191"/>
      <c r="F37" s="191"/>
      <c r="G37" s="191"/>
    </row>
    <row r="38" spans="1:7" s="97" customFormat="1" ht="24.75" customHeight="1">
      <c r="A38" s="120" t="s">
        <v>10</v>
      </c>
      <c r="B38" s="106" t="s">
        <v>2584</v>
      </c>
      <c r="C38" s="96" t="s">
        <v>2585</v>
      </c>
      <c r="D38" s="96" t="s">
        <v>8</v>
      </c>
      <c r="E38" s="103">
        <v>6250</v>
      </c>
      <c r="F38" s="104">
        <f>E38/1.1295</f>
        <v>5533.421868083223</v>
      </c>
      <c r="G38" s="127"/>
    </row>
    <row r="39" spans="1:7" s="97" customFormat="1" ht="24.75" customHeight="1">
      <c r="A39" s="120" t="s">
        <v>12</v>
      </c>
      <c r="B39" s="106" t="s">
        <v>2584</v>
      </c>
      <c r="C39" s="96" t="s">
        <v>2586</v>
      </c>
      <c r="D39" s="96" t="s">
        <v>8</v>
      </c>
      <c r="E39" s="103">
        <v>6250</v>
      </c>
      <c r="F39" s="104">
        <f aca="true" t="shared" si="3" ref="F39:F110">E39/1.1295</f>
        <v>5533.421868083223</v>
      </c>
      <c r="G39" s="127"/>
    </row>
    <row r="40" spans="1:7" s="97" customFormat="1" ht="24.75" customHeight="1">
      <c r="A40" s="120" t="s">
        <v>14</v>
      </c>
      <c r="B40" s="96" t="s">
        <v>2587</v>
      </c>
      <c r="C40" s="96" t="s">
        <v>2588</v>
      </c>
      <c r="D40" s="96" t="s">
        <v>8</v>
      </c>
      <c r="E40" s="103">
        <v>6030</v>
      </c>
      <c r="F40" s="104">
        <f t="shared" si="3"/>
        <v>5338.645418326693</v>
      </c>
      <c r="G40" s="93"/>
    </row>
    <row r="41" spans="1:7" s="97" customFormat="1" ht="24.75" customHeight="1">
      <c r="A41" s="120" t="s">
        <v>16</v>
      </c>
      <c r="B41" s="96" t="s">
        <v>2587</v>
      </c>
      <c r="C41" s="96" t="s">
        <v>2589</v>
      </c>
      <c r="D41" s="96" t="s">
        <v>8</v>
      </c>
      <c r="E41" s="103">
        <v>6030</v>
      </c>
      <c r="F41" s="104">
        <f t="shared" si="3"/>
        <v>5338.645418326693</v>
      </c>
      <c r="G41" s="93"/>
    </row>
    <row r="42" spans="1:7" s="97" customFormat="1" ht="24.75" customHeight="1">
      <c r="A42" s="120" t="s">
        <v>17</v>
      </c>
      <c r="B42" s="96" t="s">
        <v>2587</v>
      </c>
      <c r="C42" s="96" t="s">
        <v>2590</v>
      </c>
      <c r="D42" s="96" t="s">
        <v>8</v>
      </c>
      <c r="E42" s="103">
        <v>6180</v>
      </c>
      <c r="F42" s="104">
        <f t="shared" si="3"/>
        <v>5471.447543160691</v>
      </c>
      <c r="G42" s="93"/>
    </row>
    <row r="43" spans="1:7" s="97" customFormat="1" ht="24.75" customHeight="1">
      <c r="A43" s="120" t="s">
        <v>18</v>
      </c>
      <c r="B43" s="96" t="s">
        <v>2587</v>
      </c>
      <c r="C43" s="96" t="s">
        <v>2591</v>
      </c>
      <c r="D43" s="96" t="s">
        <v>8</v>
      </c>
      <c r="E43" s="103">
        <v>6180</v>
      </c>
      <c r="F43" s="104">
        <f t="shared" si="3"/>
        <v>5471.447543160691</v>
      </c>
      <c r="G43" s="93"/>
    </row>
    <row r="44" spans="1:7" s="97" customFormat="1" ht="24.75" customHeight="1">
      <c r="A44" s="120" t="s">
        <v>9</v>
      </c>
      <c r="B44" s="96" t="s">
        <v>2587</v>
      </c>
      <c r="C44" s="96" t="s">
        <v>2592</v>
      </c>
      <c r="D44" s="96" t="s">
        <v>8</v>
      </c>
      <c r="E44" s="103">
        <v>6180</v>
      </c>
      <c r="F44" s="104">
        <f t="shared" si="3"/>
        <v>5471.447543160691</v>
      </c>
      <c r="G44" s="93"/>
    </row>
    <row r="45" spans="1:7" s="97" customFormat="1" ht="24.75" customHeight="1">
      <c r="A45" s="120" t="s">
        <v>19</v>
      </c>
      <c r="B45" s="96" t="s">
        <v>2587</v>
      </c>
      <c r="C45" s="96" t="s">
        <v>2593</v>
      </c>
      <c r="D45" s="96" t="s">
        <v>8</v>
      </c>
      <c r="E45" s="103">
        <v>6180</v>
      </c>
      <c r="F45" s="104">
        <f t="shared" si="3"/>
        <v>5471.447543160691</v>
      </c>
      <c r="G45" s="93"/>
    </row>
    <row r="46" spans="1:7" s="97" customFormat="1" ht="24.75" customHeight="1">
      <c r="A46" s="120" t="s">
        <v>20</v>
      </c>
      <c r="B46" s="96" t="s">
        <v>2587</v>
      </c>
      <c r="C46" s="96" t="s">
        <v>2594</v>
      </c>
      <c r="D46" s="96" t="s">
        <v>8</v>
      </c>
      <c r="E46" s="103">
        <v>6180</v>
      </c>
      <c r="F46" s="104">
        <f t="shared" si="3"/>
        <v>5471.447543160691</v>
      </c>
      <c r="G46" s="93"/>
    </row>
    <row r="47" spans="1:7" s="97" customFormat="1" ht="24.75" customHeight="1">
      <c r="A47" s="120" t="s">
        <v>23</v>
      </c>
      <c r="B47" s="96" t="s">
        <v>2587</v>
      </c>
      <c r="C47" s="96" t="s">
        <v>2595</v>
      </c>
      <c r="D47" s="96" t="s">
        <v>8</v>
      </c>
      <c r="E47" s="103">
        <v>6180</v>
      </c>
      <c r="F47" s="104">
        <f t="shared" si="3"/>
        <v>5471.447543160691</v>
      </c>
      <c r="G47" s="93"/>
    </row>
    <row r="48" spans="1:7" s="97" customFormat="1" ht="24.75" customHeight="1">
      <c r="A48" s="120" t="s">
        <v>24</v>
      </c>
      <c r="B48" s="96" t="s">
        <v>2587</v>
      </c>
      <c r="C48" s="96" t="s">
        <v>2596</v>
      </c>
      <c r="D48" s="96" t="s">
        <v>8</v>
      </c>
      <c r="E48" s="103">
        <v>6080</v>
      </c>
      <c r="F48" s="104">
        <f t="shared" si="3"/>
        <v>5382.912793271359</v>
      </c>
      <c r="G48" s="93"/>
    </row>
    <row r="49" spans="1:7" s="97" customFormat="1" ht="24.75" customHeight="1">
      <c r="A49" s="120" t="s">
        <v>25</v>
      </c>
      <c r="B49" s="96" t="s">
        <v>2587</v>
      </c>
      <c r="C49" s="96" t="s">
        <v>2597</v>
      </c>
      <c r="D49" s="96" t="s">
        <v>8</v>
      </c>
      <c r="E49" s="103">
        <v>6080</v>
      </c>
      <c r="F49" s="104">
        <f t="shared" si="3"/>
        <v>5382.912793271359</v>
      </c>
      <c r="G49" s="93"/>
    </row>
    <row r="50" spans="1:7" s="97" customFormat="1" ht="24.75" customHeight="1">
      <c r="A50" s="120" t="s">
        <v>26</v>
      </c>
      <c r="B50" s="96" t="s">
        <v>2587</v>
      </c>
      <c r="C50" s="96" t="s">
        <v>2598</v>
      </c>
      <c r="D50" s="96" t="s">
        <v>8</v>
      </c>
      <c r="E50" s="103">
        <v>6080</v>
      </c>
      <c r="F50" s="104">
        <f t="shared" si="3"/>
        <v>5382.912793271359</v>
      </c>
      <c r="G50" s="93"/>
    </row>
    <row r="51" spans="1:7" s="97" customFormat="1" ht="24.75" customHeight="1">
      <c r="A51" s="120" t="s">
        <v>27</v>
      </c>
      <c r="B51" s="96" t="s">
        <v>2587</v>
      </c>
      <c r="C51" s="96" t="s">
        <v>2599</v>
      </c>
      <c r="D51" s="96" t="s">
        <v>8</v>
      </c>
      <c r="E51" s="103">
        <v>6150</v>
      </c>
      <c r="F51" s="104">
        <f t="shared" si="3"/>
        <v>5444.887118193891</v>
      </c>
      <c r="G51" s="93"/>
    </row>
    <row r="52" spans="1:7" s="97" customFormat="1" ht="24.75" customHeight="1">
      <c r="A52" s="120" t="s">
        <v>28</v>
      </c>
      <c r="B52" s="96" t="s">
        <v>2587</v>
      </c>
      <c r="C52" s="96" t="s">
        <v>2600</v>
      </c>
      <c r="D52" s="96" t="s">
        <v>8</v>
      </c>
      <c r="E52" s="103">
        <v>6150</v>
      </c>
      <c r="F52" s="104">
        <f t="shared" si="3"/>
        <v>5444.887118193891</v>
      </c>
      <c r="G52" s="93"/>
    </row>
    <row r="53" spans="1:7" s="97" customFormat="1" ht="24.75" customHeight="1">
      <c r="A53" s="120" t="s">
        <v>29</v>
      </c>
      <c r="B53" s="96" t="s">
        <v>2587</v>
      </c>
      <c r="C53" s="96" t="s">
        <v>2601</v>
      </c>
      <c r="D53" s="96" t="s">
        <v>8</v>
      </c>
      <c r="E53" s="103">
        <v>6150</v>
      </c>
      <c r="F53" s="104">
        <f t="shared" si="3"/>
        <v>5444.887118193891</v>
      </c>
      <c r="G53" s="93"/>
    </row>
    <row r="54" spans="1:7" s="97" customFormat="1" ht="24.75" customHeight="1">
      <c r="A54" s="120" t="s">
        <v>30</v>
      </c>
      <c r="B54" s="96" t="s">
        <v>2587</v>
      </c>
      <c r="C54" s="96" t="s">
        <v>2602</v>
      </c>
      <c r="D54" s="96" t="s">
        <v>8</v>
      </c>
      <c r="E54" s="103">
        <v>6150</v>
      </c>
      <c r="F54" s="104">
        <f t="shared" si="3"/>
        <v>5444.887118193891</v>
      </c>
      <c r="G54" s="93"/>
    </row>
    <row r="55" spans="1:7" s="97" customFormat="1" ht="24.75" customHeight="1">
      <c r="A55" s="120" t="s">
        <v>31</v>
      </c>
      <c r="B55" s="96" t="s">
        <v>2587</v>
      </c>
      <c r="C55" s="96" t="s">
        <v>2603</v>
      </c>
      <c r="D55" s="96" t="s">
        <v>8</v>
      </c>
      <c r="E55" s="103">
        <v>6150</v>
      </c>
      <c r="F55" s="104">
        <f t="shared" si="3"/>
        <v>5444.887118193891</v>
      </c>
      <c r="G55" s="93"/>
    </row>
    <row r="56" spans="1:7" s="97" customFormat="1" ht="24.75" customHeight="1">
      <c r="A56" s="120" t="s">
        <v>32</v>
      </c>
      <c r="B56" s="96" t="s">
        <v>2604</v>
      </c>
      <c r="C56" s="96" t="s">
        <v>2605</v>
      </c>
      <c r="D56" s="96" t="s">
        <v>8</v>
      </c>
      <c r="E56" s="103">
        <v>6250</v>
      </c>
      <c r="F56" s="104">
        <f t="shared" si="3"/>
        <v>5533.421868083223</v>
      </c>
      <c r="G56" s="93"/>
    </row>
    <row r="57" spans="1:7" s="97" customFormat="1" ht="24.75" customHeight="1">
      <c r="A57" s="120" t="s">
        <v>33</v>
      </c>
      <c r="B57" s="96" t="s">
        <v>2606</v>
      </c>
      <c r="C57" s="96" t="s">
        <v>2605</v>
      </c>
      <c r="D57" s="96" t="s">
        <v>8</v>
      </c>
      <c r="E57" s="103">
        <v>6250</v>
      </c>
      <c r="F57" s="104">
        <f t="shared" si="3"/>
        <v>5533.421868083223</v>
      </c>
      <c r="G57" s="93"/>
    </row>
    <row r="58" spans="1:7" s="97" customFormat="1" ht="24.75" customHeight="1">
      <c r="A58" s="120" t="s">
        <v>34</v>
      </c>
      <c r="B58" s="96" t="s">
        <v>2607</v>
      </c>
      <c r="C58" s="96" t="s">
        <v>2608</v>
      </c>
      <c r="D58" s="96" t="s">
        <v>8</v>
      </c>
      <c r="E58" s="103">
        <v>6000</v>
      </c>
      <c r="F58" s="104">
        <f t="shared" si="3"/>
        <v>5312.084993359894</v>
      </c>
      <c r="G58" s="93"/>
    </row>
    <row r="59" spans="1:7" s="97" customFormat="1" ht="24.75" customHeight="1">
      <c r="A59" s="120" t="s">
        <v>35</v>
      </c>
      <c r="B59" s="96" t="s">
        <v>2607</v>
      </c>
      <c r="C59" s="96" t="s">
        <v>2609</v>
      </c>
      <c r="D59" s="96" t="s">
        <v>8</v>
      </c>
      <c r="E59" s="103">
        <v>5950</v>
      </c>
      <c r="F59" s="104">
        <f t="shared" si="3"/>
        <v>5267.817618415228</v>
      </c>
      <c r="G59" s="93"/>
    </row>
    <row r="60" spans="1:7" s="97" customFormat="1" ht="24.75" customHeight="1">
      <c r="A60" s="120" t="s">
        <v>36</v>
      </c>
      <c r="B60" s="96" t="s">
        <v>2607</v>
      </c>
      <c r="C60" s="96" t="s">
        <v>2610</v>
      </c>
      <c r="D60" s="96" t="s">
        <v>8</v>
      </c>
      <c r="E60" s="103">
        <v>5850</v>
      </c>
      <c r="F60" s="104">
        <f t="shared" si="3"/>
        <v>5179.282868525896</v>
      </c>
      <c r="G60" s="131"/>
    </row>
    <row r="61" spans="1:7" s="97" customFormat="1" ht="24.75" customHeight="1">
      <c r="A61" s="120" t="s">
        <v>37</v>
      </c>
      <c r="B61" s="96" t="s">
        <v>2607</v>
      </c>
      <c r="C61" s="96" t="s">
        <v>2611</v>
      </c>
      <c r="D61" s="96" t="s">
        <v>8</v>
      </c>
      <c r="E61" s="103">
        <v>5750</v>
      </c>
      <c r="F61" s="104">
        <f t="shared" si="3"/>
        <v>5090.748118636565</v>
      </c>
      <c r="G61" s="93"/>
    </row>
    <row r="62" spans="1:7" s="97" customFormat="1" ht="24.75" customHeight="1">
      <c r="A62" s="120" t="s">
        <v>38</v>
      </c>
      <c r="B62" s="96" t="s">
        <v>2607</v>
      </c>
      <c r="C62" s="96" t="s">
        <v>2612</v>
      </c>
      <c r="D62" s="96" t="s">
        <v>8</v>
      </c>
      <c r="E62" s="103">
        <v>5700</v>
      </c>
      <c r="F62" s="104">
        <f t="shared" si="3"/>
        <v>5046.480743691899</v>
      </c>
      <c r="G62" s="93"/>
    </row>
    <row r="63" spans="1:7" s="97" customFormat="1" ht="24.75" customHeight="1">
      <c r="A63" s="120" t="s">
        <v>39</v>
      </c>
      <c r="B63" s="96" t="s">
        <v>2607</v>
      </c>
      <c r="C63" s="96" t="s">
        <v>2613</v>
      </c>
      <c r="D63" s="96" t="s">
        <v>8</v>
      </c>
      <c r="E63" s="103">
        <v>5870</v>
      </c>
      <c r="F63" s="104">
        <f t="shared" si="3"/>
        <v>5196.989818503763</v>
      </c>
      <c r="G63" s="93"/>
    </row>
    <row r="64" spans="1:7" s="97" customFormat="1" ht="24.75" customHeight="1">
      <c r="A64" s="120" t="s">
        <v>40</v>
      </c>
      <c r="B64" s="96" t="s">
        <v>2607</v>
      </c>
      <c r="C64" s="96" t="s">
        <v>2614</v>
      </c>
      <c r="D64" s="96" t="s">
        <v>8</v>
      </c>
      <c r="E64" s="103">
        <v>6070</v>
      </c>
      <c r="F64" s="104">
        <f t="shared" si="3"/>
        <v>5374.059318282426</v>
      </c>
      <c r="G64" s="93"/>
    </row>
    <row r="65" spans="1:7" s="97" customFormat="1" ht="24.75" customHeight="1">
      <c r="A65" s="120" t="s">
        <v>41</v>
      </c>
      <c r="B65" s="96" t="s">
        <v>2615</v>
      </c>
      <c r="C65" s="96" t="s">
        <v>42</v>
      </c>
      <c r="D65" s="96" t="s">
        <v>8</v>
      </c>
      <c r="E65" s="103">
        <v>6100</v>
      </c>
      <c r="F65" s="104">
        <f t="shared" si="3"/>
        <v>5400.619743249225</v>
      </c>
      <c r="G65" s="93"/>
    </row>
    <row r="66" spans="1:7" s="97" customFormat="1" ht="24.75" customHeight="1">
      <c r="A66" s="120" t="s">
        <v>43</v>
      </c>
      <c r="B66" s="96" t="s">
        <v>2616</v>
      </c>
      <c r="C66" s="96" t="s">
        <v>42</v>
      </c>
      <c r="D66" s="96" t="s">
        <v>8</v>
      </c>
      <c r="E66" s="103">
        <v>5900</v>
      </c>
      <c r="F66" s="104">
        <f t="shared" si="3"/>
        <v>5223.550243470562</v>
      </c>
      <c r="G66" s="93"/>
    </row>
    <row r="67" spans="1:7" s="97" customFormat="1" ht="24.75" customHeight="1">
      <c r="A67" s="120" t="s">
        <v>44</v>
      </c>
      <c r="B67" s="96" t="s">
        <v>2617</v>
      </c>
      <c r="C67" s="96" t="s">
        <v>42</v>
      </c>
      <c r="D67" s="96" t="s">
        <v>8</v>
      </c>
      <c r="E67" s="103">
        <v>5900</v>
      </c>
      <c r="F67" s="104">
        <f t="shared" si="3"/>
        <v>5223.550243470562</v>
      </c>
      <c r="G67" s="93"/>
    </row>
    <row r="68" spans="1:7" s="97" customFormat="1" ht="24.75" customHeight="1">
      <c r="A68" s="120" t="s">
        <v>45</v>
      </c>
      <c r="B68" s="96" t="s">
        <v>2618</v>
      </c>
      <c r="C68" s="96" t="s">
        <v>42</v>
      </c>
      <c r="D68" s="96" t="s">
        <v>8</v>
      </c>
      <c r="E68" s="103">
        <v>5900</v>
      </c>
      <c r="F68" s="104">
        <f t="shared" si="3"/>
        <v>5223.550243470562</v>
      </c>
      <c r="G68" s="93"/>
    </row>
    <row r="69" spans="1:7" s="97" customFormat="1" ht="24.75" customHeight="1">
      <c r="A69" s="120" t="s">
        <v>46</v>
      </c>
      <c r="B69" s="96" t="s">
        <v>2619</v>
      </c>
      <c r="C69" s="96" t="s">
        <v>2620</v>
      </c>
      <c r="D69" s="96" t="s">
        <v>8</v>
      </c>
      <c r="E69" s="103">
        <v>6800</v>
      </c>
      <c r="F69" s="104">
        <f t="shared" si="3"/>
        <v>6020.362992474546</v>
      </c>
      <c r="G69" s="93"/>
    </row>
    <row r="70" spans="1:7" s="97" customFormat="1" ht="24.75" customHeight="1">
      <c r="A70" s="120" t="s">
        <v>47</v>
      </c>
      <c r="B70" s="96" t="s">
        <v>2619</v>
      </c>
      <c r="C70" s="96" t="s">
        <v>2621</v>
      </c>
      <c r="D70" s="96" t="s">
        <v>8</v>
      </c>
      <c r="E70" s="103">
        <v>6700</v>
      </c>
      <c r="F70" s="104">
        <f t="shared" si="3"/>
        <v>5931.828242585215</v>
      </c>
      <c r="G70" s="93"/>
    </row>
    <row r="71" spans="1:7" s="97" customFormat="1" ht="24.75" customHeight="1">
      <c r="A71" s="120" t="s">
        <v>48</v>
      </c>
      <c r="B71" s="96" t="s">
        <v>2619</v>
      </c>
      <c r="C71" s="96" t="s">
        <v>2622</v>
      </c>
      <c r="D71" s="96" t="s">
        <v>8</v>
      </c>
      <c r="E71" s="103">
        <v>6700</v>
      </c>
      <c r="F71" s="104">
        <f t="shared" si="3"/>
        <v>5931.828242585215</v>
      </c>
      <c r="G71" s="93"/>
    </row>
    <row r="72" spans="1:7" s="97" customFormat="1" ht="24.75" customHeight="1">
      <c r="A72" s="120" t="s">
        <v>49</v>
      </c>
      <c r="B72" s="96" t="s">
        <v>2619</v>
      </c>
      <c r="C72" s="96" t="s">
        <v>2623</v>
      </c>
      <c r="D72" s="96" t="s">
        <v>8</v>
      </c>
      <c r="E72" s="103">
        <v>6700</v>
      </c>
      <c r="F72" s="104">
        <f t="shared" si="3"/>
        <v>5931.828242585215</v>
      </c>
      <c r="G72" s="93"/>
    </row>
    <row r="73" spans="1:7" s="97" customFormat="1" ht="24.75" customHeight="1">
      <c r="A73" s="120" t="s">
        <v>50</v>
      </c>
      <c r="B73" s="96" t="s">
        <v>2619</v>
      </c>
      <c r="C73" s="96" t="s">
        <v>2624</v>
      </c>
      <c r="D73" s="96" t="s">
        <v>8</v>
      </c>
      <c r="E73" s="103">
        <v>6700</v>
      </c>
      <c r="F73" s="104">
        <f t="shared" si="3"/>
        <v>5931.828242585215</v>
      </c>
      <c r="G73" s="93"/>
    </row>
    <row r="74" spans="1:7" s="97" customFormat="1" ht="24.75" customHeight="1">
      <c r="A74" s="120" t="s">
        <v>51</v>
      </c>
      <c r="B74" s="96" t="s">
        <v>2619</v>
      </c>
      <c r="C74" s="96" t="s">
        <v>2625</v>
      </c>
      <c r="D74" s="96" t="s">
        <v>8</v>
      </c>
      <c r="E74" s="103">
        <v>6700</v>
      </c>
      <c r="F74" s="104">
        <f t="shared" si="3"/>
        <v>5931.828242585215</v>
      </c>
      <c r="G74" s="93"/>
    </row>
    <row r="75" spans="1:7" s="97" customFormat="1" ht="24.75" customHeight="1">
      <c r="A75" s="120" t="s">
        <v>52</v>
      </c>
      <c r="B75" s="96" t="s">
        <v>2619</v>
      </c>
      <c r="C75" s="96" t="s">
        <v>2626</v>
      </c>
      <c r="D75" s="96" t="s">
        <v>8</v>
      </c>
      <c r="E75" s="103">
        <v>6700</v>
      </c>
      <c r="F75" s="104">
        <f t="shared" si="3"/>
        <v>5931.828242585215</v>
      </c>
      <c r="G75" s="93"/>
    </row>
    <row r="76" spans="1:7" s="97" customFormat="1" ht="24.75" customHeight="1">
      <c r="A76" s="120" t="s">
        <v>53</v>
      </c>
      <c r="B76" s="96" t="s">
        <v>2619</v>
      </c>
      <c r="C76" s="96" t="s">
        <v>2627</v>
      </c>
      <c r="D76" s="96" t="s">
        <v>8</v>
      </c>
      <c r="E76" s="103">
        <v>6550</v>
      </c>
      <c r="F76" s="104">
        <f t="shared" si="3"/>
        <v>5799.0261177512175</v>
      </c>
      <c r="G76" s="93"/>
    </row>
    <row r="77" spans="1:7" s="97" customFormat="1" ht="24.75" customHeight="1">
      <c r="A77" s="120" t="s">
        <v>54</v>
      </c>
      <c r="B77" s="96" t="s">
        <v>2628</v>
      </c>
      <c r="C77" s="96" t="s">
        <v>2629</v>
      </c>
      <c r="D77" s="96" t="s">
        <v>8</v>
      </c>
      <c r="E77" s="103">
        <v>7700</v>
      </c>
      <c r="F77" s="104">
        <f t="shared" si="3"/>
        <v>6817.175741478531</v>
      </c>
      <c r="G77" s="93"/>
    </row>
    <row r="78" spans="1:7" s="97" customFormat="1" ht="24.75" customHeight="1">
      <c r="A78" s="120" t="s">
        <v>55</v>
      </c>
      <c r="B78" s="96" t="s">
        <v>2628</v>
      </c>
      <c r="C78" s="96" t="s">
        <v>2630</v>
      </c>
      <c r="D78" s="96" t="s">
        <v>8</v>
      </c>
      <c r="E78" s="103">
        <v>7700</v>
      </c>
      <c r="F78" s="104">
        <f t="shared" si="3"/>
        <v>6817.175741478531</v>
      </c>
      <c r="G78" s="93"/>
    </row>
    <row r="79" spans="1:7" s="97" customFormat="1" ht="24.75" customHeight="1">
      <c r="A79" s="120" t="s">
        <v>56</v>
      </c>
      <c r="B79" s="96" t="s">
        <v>2628</v>
      </c>
      <c r="C79" s="96" t="s">
        <v>2620</v>
      </c>
      <c r="D79" s="96" t="s">
        <v>8</v>
      </c>
      <c r="E79" s="103">
        <v>7450</v>
      </c>
      <c r="F79" s="104">
        <f t="shared" si="3"/>
        <v>6595.838866755202</v>
      </c>
      <c r="G79" s="93"/>
    </row>
    <row r="80" spans="1:7" s="97" customFormat="1" ht="24.75" customHeight="1">
      <c r="A80" s="120" t="s">
        <v>57</v>
      </c>
      <c r="B80" s="96" t="s">
        <v>2628</v>
      </c>
      <c r="C80" s="96" t="s">
        <v>2631</v>
      </c>
      <c r="D80" s="96" t="s">
        <v>8</v>
      </c>
      <c r="E80" s="103">
        <v>7350</v>
      </c>
      <c r="F80" s="104">
        <f t="shared" si="3"/>
        <v>6507.30411686587</v>
      </c>
      <c r="G80" s="93"/>
    </row>
    <row r="81" spans="1:7" s="97" customFormat="1" ht="24.75" customHeight="1">
      <c r="A81" s="120" t="s">
        <v>58</v>
      </c>
      <c r="B81" s="96" t="s">
        <v>2628</v>
      </c>
      <c r="C81" s="96" t="s">
        <v>2632</v>
      </c>
      <c r="D81" s="96" t="s">
        <v>8</v>
      </c>
      <c r="E81" s="103">
        <v>7250</v>
      </c>
      <c r="F81" s="104">
        <f t="shared" si="3"/>
        <v>6418.769366976539</v>
      </c>
      <c r="G81" s="93"/>
    </row>
    <row r="82" spans="1:7" s="97" customFormat="1" ht="24.75" customHeight="1">
      <c r="A82" s="120" t="s">
        <v>59</v>
      </c>
      <c r="B82" s="96" t="s">
        <v>2628</v>
      </c>
      <c r="C82" s="96" t="s">
        <v>2633</v>
      </c>
      <c r="D82" s="96" t="s">
        <v>8</v>
      </c>
      <c r="E82" s="103">
        <v>7250</v>
      </c>
      <c r="F82" s="104">
        <f t="shared" si="3"/>
        <v>6418.769366976539</v>
      </c>
      <c r="G82" s="93"/>
    </row>
    <row r="83" spans="1:7" s="97" customFormat="1" ht="24.75" customHeight="1">
      <c r="A83" s="120" t="s">
        <v>60</v>
      </c>
      <c r="B83" s="96" t="s">
        <v>2628</v>
      </c>
      <c r="C83" s="96" t="s">
        <v>2621</v>
      </c>
      <c r="D83" s="96" t="s">
        <v>8</v>
      </c>
      <c r="E83" s="103">
        <v>7250</v>
      </c>
      <c r="F83" s="104">
        <f t="shared" si="3"/>
        <v>6418.769366976539</v>
      </c>
      <c r="G83" s="93"/>
    </row>
    <row r="84" spans="1:7" s="97" customFormat="1" ht="24.75" customHeight="1">
      <c r="A84" s="120" t="s">
        <v>61</v>
      </c>
      <c r="B84" s="96" t="s">
        <v>2628</v>
      </c>
      <c r="C84" s="96" t="s">
        <v>2622</v>
      </c>
      <c r="D84" s="96" t="s">
        <v>8</v>
      </c>
      <c r="E84" s="103">
        <v>7250</v>
      </c>
      <c r="F84" s="104">
        <f t="shared" si="3"/>
        <v>6418.769366976539</v>
      </c>
      <c r="G84" s="93"/>
    </row>
    <row r="85" spans="1:7" s="97" customFormat="1" ht="24.75" customHeight="1">
      <c r="A85" s="120" t="s">
        <v>62</v>
      </c>
      <c r="B85" s="96" t="s">
        <v>2628</v>
      </c>
      <c r="C85" s="96" t="s">
        <v>2623</v>
      </c>
      <c r="D85" s="96" t="s">
        <v>8</v>
      </c>
      <c r="E85" s="103">
        <v>7250</v>
      </c>
      <c r="F85" s="104">
        <f t="shared" si="3"/>
        <v>6418.769366976539</v>
      </c>
      <c r="G85" s="93"/>
    </row>
    <row r="86" spans="1:7" s="97" customFormat="1" ht="24.75" customHeight="1">
      <c r="A86" s="120" t="s">
        <v>63</v>
      </c>
      <c r="B86" s="96" t="s">
        <v>2634</v>
      </c>
      <c r="C86" s="96" t="s">
        <v>2635</v>
      </c>
      <c r="D86" s="96" t="s">
        <v>8</v>
      </c>
      <c r="E86" s="103">
        <v>6050</v>
      </c>
      <c r="F86" s="104">
        <f t="shared" si="3"/>
        <v>5356.35236830456</v>
      </c>
      <c r="G86" s="93"/>
    </row>
    <row r="87" spans="1:7" s="97" customFormat="1" ht="24.75" customHeight="1">
      <c r="A87" s="120" t="s">
        <v>64</v>
      </c>
      <c r="B87" s="96" t="s">
        <v>2634</v>
      </c>
      <c r="C87" s="96" t="s">
        <v>2636</v>
      </c>
      <c r="D87" s="96" t="s">
        <v>8</v>
      </c>
      <c r="E87" s="103">
        <v>6050</v>
      </c>
      <c r="F87" s="104">
        <f t="shared" si="3"/>
        <v>5356.35236830456</v>
      </c>
      <c r="G87" s="93"/>
    </row>
    <row r="88" spans="1:7" s="97" customFormat="1" ht="24.75" customHeight="1">
      <c r="A88" s="120" t="s">
        <v>65</v>
      </c>
      <c r="B88" s="96" t="s">
        <v>2634</v>
      </c>
      <c r="C88" s="96" t="s">
        <v>2637</v>
      </c>
      <c r="D88" s="96" t="s">
        <v>8</v>
      </c>
      <c r="E88" s="103">
        <v>6050</v>
      </c>
      <c r="F88" s="104">
        <f t="shared" si="3"/>
        <v>5356.35236830456</v>
      </c>
      <c r="G88" s="93"/>
    </row>
    <row r="89" spans="1:7" s="97" customFormat="1" ht="24.75" customHeight="1">
      <c r="A89" s="120" t="s">
        <v>66</v>
      </c>
      <c r="B89" s="96" t="s">
        <v>2634</v>
      </c>
      <c r="C89" s="96" t="s">
        <v>2638</v>
      </c>
      <c r="D89" s="96" t="s">
        <v>8</v>
      </c>
      <c r="E89" s="103">
        <v>6000</v>
      </c>
      <c r="F89" s="104">
        <f t="shared" si="3"/>
        <v>5312.084993359894</v>
      </c>
      <c r="G89" s="93"/>
    </row>
    <row r="90" spans="1:7" s="97" customFormat="1" ht="24.75" customHeight="1">
      <c r="A90" s="120" t="s">
        <v>67</v>
      </c>
      <c r="B90" s="96" t="s">
        <v>2634</v>
      </c>
      <c r="C90" s="96" t="s">
        <v>2639</v>
      </c>
      <c r="D90" s="96" t="s">
        <v>8</v>
      </c>
      <c r="E90" s="103">
        <v>5800</v>
      </c>
      <c r="F90" s="104">
        <f t="shared" si="3"/>
        <v>5135.015493581231</v>
      </c>
      <c r="G90" s="93"/>
    </row>
    <row r="91" spans="1:7" s="97" customFormat="1" ht="24.75" customHeight="1">
      <c r="A91" s="120" t="s">
        <v>68</v>
      </c>
      <c r="B91" s="96" t="s">
        <v>2634</v>
      </c>
      <c r="C91" s="96" t="s">
        <v>2640</v>
      </c>
      <c r="D91" s="96" t="s">
        <v>8</v>
      </c>
      <c r="E91" s="103">
        <v>5800</v>
      </c>
      <c r="F91" s="104">
        <f t="shared" si="3"/>
        <v>5135.015493581231</v>
      </c>
      <c r="G91" s="93"/>
    </row>
    <row r="92" spans="1:7" s="97" customFormat="1" ht="24.75" customHeight="1">
      <c r="A92" s="120" t="s">
        <v>69</v>
      </c>
      <c r="B92" s="96" t="s">
        <v>2634</v>
      </c>
      <c r="C92" s="96" t="s">
        <v>2641</v>
      </c>
      <c r="D92" s="96" t="s">
        <v>8</v>
      </c>
      <c r="E92" s="103">
        <v>5800</v>
      </c>
      <c r="F92" s="104">
        <f t="shared" si="3"/>
        <v>5135.015493581231</v>
      </c>
      <c r="G92" s="93"/>
    </row>
    <row r="93" spans="1:7" s="97" customFormat="1" ht="24.75" customHeight="1">
      <c r="A93" s="120" t="s">
        <v>70</v>
      </c>
      <c r="B93" s="161" t="s">
        <v>2883</v>
      </c>
      <c r="C93" s="162" t="s">
        <v>2884</v>
      </c>
      <c r="D93" s="96" t="s">
        <v>8</v>
      </c>
      <c r="E93" s="103">
        <v>6380</v>
      </c>
      <c r="F93" s="104">
        <f t="shared" si="3"/>
        <v>5648.517042939354</v>
      </c>
      <c r="G93" s="93"/>
    </row>
    <row r="94" spans="1:7" s="97" customFormat="1" ht="24.75" customHeight="1">
      <c r="A94" s="120" t="s">
        <v>71</v>
      </c>
      <c r="B94" s="163" t="s">
        <v>2883</v>
      </c>
      <c r="C94" s="164" t="s">
        <v>2885</v>
      </c>
      <c r="D94" s="96" t="s">
        <v>8</v>
      </c>
      <c r="E94" s="103">
        <v>6350</v>
      </c>
      <c r="F94" s="104">
        <f t="shared" si="3"/>
        <v>5621.956617972554</v>
      </c>
      <c r="G94" s="93"/>
    </row>
    <row r="95" spans="1:7" s="97" customFormat="1" ht="24.75" customHeight="1">
      <c r="A95" s="120" t="s">
        <v>72</v>
      </c>
      <c r="B95" s="161" t="s">
        <v>2886</v>
      </c>
      <c r="C95" s="162" t="s">
        <v>2887</v>
      </c>
      <c r="D95" s="96" t="s">
        <v>8</v>
      </c>
      <c r="E95" s="103">
        <v>6750</v>
      </c>
      <c r="F95" s="104">
        <f t="shared" si="3"/>
        <v>5976.095617529881</v>
      </c>
      <c r="G95" s="93"/>
    </row>
    <row r="96" spans="1:7" s="97" customFormat="1" ht="24.75" customHeight="1">
      <c r="A96" s="120" t="s">
        <v>73</v>
      </c>
      <c r="B96" s="161" t="s">
        <v>2888</v>
      </c>
      <c r="C96" s="162" t="s">
        <v>2889</v>
      </c>
      <c r="D96" s="96" t="s">
        <v>8</v>
      </c>
      <c r="E96" s="103">
        <v>6880</v>
      </c>
      <c r="F96" s="104">
        <f t="shared" si="3"/>
        <v>6091.190792386012</v>
      </c>
      <c r="G96" s="93"/>
    </row>
    <row r="97" spans="1:7" s="97" customFormat="1" ht="24.75" customHeight="1">
      <c r="A97" s="120" t="s">
        <v>74</v>
      </c>
      <c r="B97" s="161" t="s">
        <v>2890</v>
      </c>
      <c r="C97" s="162" t="s">
        <v>2891</v>
      </c>
      <c r="D97" s="96" t="s">
        <v>8</v>
      </c>
      <c r="E97" s="103">
        <v>6780</v>
      </c>
      <c r="F97" s="104">
        <f t="shared" si="3"/>
        <v>6002.65604249668</v>
      </c>
      <c r="G97" s="93"/>
    </row>
    <row r="98" spans="1:7" s="97" customFormat="1" ht="24.75" customHeight="1">
      <c r="A98" s="120" t="s">
        <v>75</v>
      </c>
      <c r="B98" s="161" t="s">
        <v>2890</v>
      </c>
      <c r="C98" s="162" t="s">
        <v>2892</v>
      </c>
      <c r="D98" s="96" t="s">
        <v>8</v>
      </c>
      <c r="E98" s="103">
        <v>6750</v>
      </c>
      <c r="F98" s="104">
        <f>E98/1.1295</f>
        <v>5976.095617529881</v>
      </c>
      <c r="G98" s="93"/>
    </row>
    <row r="99" spans="1:7" s="97" customFormat="1" ht="24.75" customHeight="1">
      <c r="A99" s="120" t="s">
        <v>76</v>
      </c>
      <c r="B99" s="161" t="s">
        <v>2893</v>
      </c>
      <c r="C99" s="162" t="s">
        <v>2892</v>
      </c>
      <c r="D99" s="96" t="s">
        <v>8</v>
      </c>
      <c r="E99" s="103">
        <v>7150</v>
      </c>
      <c r="F99" s="104">
        <f t="shared" si="3"/>
        <v>6330.234617087207</v>
      </c>
      <c r="G99" s="93"/>
    </row>
    <row r="100" spans="1:7" s="97" customFormat="1" ht="24.75" customHeight="1">
      <c r="A100" s="120" t="s">
        <v>77</v>
      </c>
      <c r="B100" s="161" t="s">
        <v>2894</v>
      </c>
      <c r="C100" s="162" t="s">
        <v>2889</v>
      </c>
      <c r="D100" s="96" t="s">
        <v>8</v>
      </c>
      <c r="E100" s="103">
        <v>7310</v>
      </c>
      <c r="F100" s="104">
        <f t="shared" si="3"/>
        <v>6471.8902169101375</v>
      </c>
      <c r="G100" s="93"/>
    </row>
    <row r="101" spans="1:7" s="97" customFormat="1" ht="24.75" customHeight="1">
      <c r="A101" s="120" t="s">
        <v>78</v>
      </c>
      <c r="B101" s="96" t="s">
        <v>2642</v>
      </c>
      <c r="C101" s="96" t="s">
        <v>2643</v>
      </c>
      <c r="D101" s="96" t="s">
        <v>8</v>
      </c>
      <c r="E101" s="103">
        <v>5800</v>
      </c>
      <c r="F101" s="104">
        <f t="shared" si="3"/>
        <v>5135.015493581231</v>
      </c>
      <c r="G101" s="93"/>
    </row>
    <row r="102" spans="1:7" s="97" customFormat="1" ht="24.75" customHeight="1">
      <c r="A102" s="120" t="s">
        <v>79</v>
      </c>
      <c r="B102" s="96" t="s">
        <v>2642</v>
      </c>
      <c r="C102" s="96" t="s">
        <v>2644</v>
      </c>
      <c r="D102" s="96" t="s">
        <v>8</v>
      </c>
      <c r="E102" s="103">
        <v>6250</v>
      </c>
      <c r="F102" s="104">
        <f t="shared" si="3"/>
        <v>5533.421868083223</v>
      </c>
      <c r="G102" s="93"/>
    </row>
    <row r="103" spans="1:7" s="97" customFormat="1" ht="24.75" customHeight="1">
      <c r="A103" s="120" t="s">
        <v>80</v>
      </c>
      <c r="B103" s="96" t="s">
        <v>2645</v>
      </c>
      <c r="C103" s="96" t="s">
        <v>2646</v>
      </c>
      <c r="D103" s="96" t="s">
        <v>8</v>
      </c>
      <c r="E103" s="103">
        <v>6150</v>
      </c>
      <c r="F103" s="104">
        <f t="shared" si="3"/>
        <v>5444.887118193891</v>
      </c>
      <c r="G103" s="93"/>
    </row>
    <row r="104" spans="1:7" s="97" customFormat="1" ht="24.75" customHeight="1">
      <c r="A104" s="120" t="s">
        <v>81</v>
      </c>
      <c r="B104" s="96" t="s">
        <v>2645</v>
      </c>
      <c r="C104" s="96" t="s">
        <v>2647</v>
      </c>
      <c r="D104" s="96" t="s">
        <v>8</v>
      </c>
      <c r="E104" s="103">
        <v>6150</v>
      </c>
      <c r="F104" s="104">
        <f t="shared" si="3"/>
        <v>5444.887118193891</v>
      </c>
      <c r="G104" s="93"/>
    </row>
    <row r="105" spans="1:7" s="97" customFormat="1" ht="24.75" customHeight="1">
      <c r="A105" s="120" t="s">
        <v>82</v>
      </c>
      <c r="B105" s="96" t="s">
        <v>2645</v>
      </c>
      <c r="C105" s="96" t="s">
        <v>2648</v>
      </c>
      <c r="D105" s="96" t="s">
        <v>8</v>
      </c>
      <c r="E105" s="103">
        <v>6050</v>
      </c>
      <c r="F105" s="104">
        <f t="shared" si="3"/>
        <v>5356.35236830456</v>
      </c>
      <c r="G105" s="93"/>
    </row>
    <row r="106" spans="1:7" s="97" customFormat="1" ht="24.75" customHeight="1">
      <c r="A106" s="120" t="s">
        <v>83</v>
      </c>
      <c r="B106" s="96" t="s">
        <v>2645</v>
      </c>
      <c r="C106" s="96" t="s">
        <v>2649</v>
      </c>
      <c r="D106" s="96" t="s">
        <v>8</v>
      </c>
      <c r="E106" s="103">
        <v>6050</v>
      </c>
      <c r="F106" s="104">
        <f t="shared" si="3"/>
        <v>5356.35236830456</v>
      </c>
      <c r="G106" s="93"/>
    </row>
    <row r="107" spans="1:7" s="97" customFormat="1" ht="24.75" customHeight="1">
      <c r="A107" s="120" t="s">
        <v>84</v>
      </c>
      <c r="B107" s="96" t="s">
        <v>2645</v>
      </c>
      <c r="C107" s="96" t="s">
        <v>2650</v>
      </c>
      <c r="D107" s="96" t="s">
        <v>8</v>
      </c>
      <c r="E107" s="103">
        <v>5950</v>
      </c>
      <c r="F107" s="104">
        <f t="shared" si="3"/>
        <v>5267.817618415228</v>
      </c>
      <c r="G107" s="93"/>
    </row>
    <row r="108" spans="1:7" s="97" customFormat="1" ht="24.75" customHeight="1">
      <c r="A108" s="120" t="s">
        <v>85</v>
      </c>
      <c r="B108" s="96" t="s">
        <v>2645</v>
      </c>
      <c r="C108" s="96" t="s">
        <v>2651</v>
      </c>
      <c r="D108" s="96" t="s">
        <v>8</v>
      </c>
      <c r="E108" s="103">
        <v>5950</v>
      </c>
      <c r="F108" s="104">
        <f t="shared" si="3"/>
        <v>5267.817618415228</v>
      </c>
      <c r="G108" s="93"/>
    </row>
    <row r="109" spans="1:7" s="97" customFormat="1" ht="24.75" customHeight="1">
      <c r="A109" s="120" t="s">
        <v>86</v>
      </c>
      <c r="B109" s="96" t="s">
        <v>2645</v>
      </c>
      <c r="C109" s="96" t="s">
        <v>2652</v>
      </c>
      <c r="D109" s="96" t="s">
        <v>8</v>
      </c>
      <c r="E109" s="103">
        <v>5950</v>
      </c>
      <c r="F109" s="104">
        <f t="shared" si="3"/>
        <v>5267.817618415228</v>
      </c>
      <c r="G109" s="93"/>
    </row>
    <row r="110" spans="1:7" s="97" customFormat="1" ht="24.75" customHeight="1">
      <c r="A110" s="120" t="s">
        <v>87</v>
      </c>
      <c r="B110" s="96" t="s">
        <v>2645</v>
      </c>
      <c r="C110" s="96" t="s">
        <v>2653</v>
      </c>
      <c r="D110" s="96" t="s">
        <v>8</v>
      </c>
      <c r="E110" s="103">
        <v>5950</v>
      </c>
      <c r="F110" s="104">
        <f t="shared" si="3"/>
        <v>5267.817618415228</v>
      </c>
      <c r="G110" s="93"/>
    </row>
    <row r="111" spans="1:7" s="97" customFormat="1" ht="24.75" customHeight="1">
      <c r="A111" s="120" t="s">
        <v>88</v>
      </c>
      <c r="B111" s="96" t="s">
        <v>2645</v>
      </c>
      <c r="C111" s="96" t="s">
        <v>2654</v>
      </c>
      <c r="D111" s="96" t="s">
        <v>8</v>
      </c>
      <c r="E111" s="103">
        <v>5950</v>
      </c>
      <c r="F111" s="104">
        <f aca="true" t="shared" si="4" ref="F111:F135">E111/1.1295</f>
        <v>5267.817618415228</v>
      </c>
      <c r="G111" s="93"/>
    </row>
    <row r="112" spans="1:7" s="97" customFormat="1" ht="24.75" customHeight="1">
      <c r="A112" s="120" t="s">
        <v>89</v>
      </c>
      <c r="B112" s="96" t="s">
        <v>2655</v>
      </c>
      <c r="C112" s="96" t="s">
        <v>2646</v>
      </c>
      <c r="D112" s="96" t="s">
        <v>8</v>
      </c>
      <c r="E112" s="103">
        <v>7480</v>
      </c>
      <c r="F112" s="104">
        <f t="shared" si="4"/>
        <v>6622.399291722001</v>
      </c>
      <c r="G112" s="93"/>
    </row>
    <row r="113" spans="1:7" s="97" customFormat="1" ht="24.75" customHeight="1">
      <c r="A113" s="120" t="s">
        <v>90</v>
      </c>
      <c r="B113" s="96" t="s">
        <v>2655</v>
      </c>
      <c r="C113" s="96" t="s">
        <v>2647</v>
      </c>
      <c r="D113" s="96" t="s">
        <v>8</v>
      </c>
      <c r="E113" s="103">
        <v>7380</v>
      </c>
      <c r="F113" s="104">
        <f t="shared" si="4"/>
        <v>6533.86454183267</v>
      </c>
      <c r="G113" s="93"/>
    </row>
    <row r="114" spans="1:7" s="97" customFormat="1" ht="24.75" customHeight="1">
      <c r="A114" s="120" t="s">
        <v>91</v>
      </c>
      <c r="B114" s="96" t="s">
        <v>2655</v>
      </c>
      <c r="C114" s="96" t="s">
        <v>2648</v>
      </c>
      <c r="D114" s="96" t="s">
        <v>8</v>
      </c>
      <c r="E114" s="103">
        <v>7150</v>
      </c>
      <c r="F114" s="104">
        <f t="shared" si="4"/>
        <v>6330.234617087207</v>
      </c>
      <c r="G114" s="93"/>
    </row>
    <row r="115" spans="1:7" s="97" customFormat="1" ht="24.75" customHeight="1">
      <c r="A115" s="120" t="s">
        <v>92</v>
      </c>
      <c r="B115" s="96" t="s">
        <v>2655</v>
      </c>
      <c r="C115" s="96" t="s">
        <v>2649</v>
      </c>
      <c r="D115" s="96" t="s">
        <v>8</v>
      </c>
      <c r="E115" s="103">
        <v>7100</v>
      </c>
      <c r="F115" s="104">
        <f t="shared" si="4"/>
        <v>6285.967242142541</v>
      </c>
      <c r="G115" s="93"/>
    </row>
    <row r="116" spans="1:7" s="97" customFormat="1" ht="24.75" customHeight="1">
      <c r="A116" s="120" t="s">
        <v>93</v>
      </c>
      <c r="B116" s="96" t="s">
        <v>2655</v>
      </c>
      <c r="C116" s="96" t="s">
        <v>2650</v>
      </c>
      <c r="D116" s="96" t="s">
        <v>8</v>
      </c>
      <c r="E116" s="103">
        <v>7100</v>
      </c>
      <c r="F116" s="104">
        <f t="shared" si="4"/>
        <v>6285.967242142541</v>
      </c>
      <c r="G116" s="93"/>
    </row>
    <row r="117" spans="1:7" s="97" customFormat="1" ht="24.75" customHeight="1">
      <c r="A117" s="120" t="s">
        <v>94</v>
      </c>
      <c r="B117" s="96" t="s">
        <v>2655</v>
      </c>
      <c r="C117" s="96" t="s">
        <v>2651</v>
      </c>
      <c r="D117" s="96" t="s">
        <v>8</v>
      </c>
      <c r="E117" s="103">
        <v>7050</v>
      </c>
      <c r="F117" s="104">
        <f t="shared" si="4"/>
        <v>6241.699867197875</v>
      </c>
      <c r="G117" s="93"/>
    </row>
    <row r="118" spans="1:7" s="97" customFormat="1" ht="24.75" customHeight="1">
      <c r="A118" s="120" t="s">
        <v>95</v>
      </c>
      <c r="B118" s="96" t="s">
        <v>2655</v>
      </c>
      <c r="C118" s="96" t="s">
        <v>2652</v>
      </c>
      <c r="D118" s="96" t="s">
        <v>8</v>
      </c>
      <c r="E118" s="103">
        <v>6950</v>
      </c>
      <c r="F118" s="104">
        <f t="shared" si="4"/>
        <v>6153.165117308544</v>
      </c>
      <c r="G118" s="93"/>
    </row>
    <row r="119" spans="1:7" s="97" customFormat="1" ht="24.75" customHeight="1">
      <c r="A119" s="120" t="s">
        <v>96</v>
      </c>
      <c r="B119" s="96" t="s">
        <v>2655</v>
      </c>
      <c r="C119" s="96" t="s">
        <v>2653</v>
      </c>
      <c r="D119" s="96" t="s">
        <v>8</v>
      </c>
      <c r="E119" s="103">
        <v>6950</v>
      </c>
      <c r="F119" s="104">
        <f t="shared" si="4"/>
        <v>6153.165117308544</v>
      </c>
      <c r="G119" s="93"/>
    </row>
    <row r="120" spans="1:7" s="97" customFormat="1" ht="24.75" customHeight="1">
      <c r="A120" s="120" t="s">
        <v>97</v>
      </c>
      <c r="B120" s="96" t="s">
        <v>2655</v>
      </c>
      <c r="C120" s="96" t="s">
        <v>2654</v>
      </c>
      <c r="D120" s="96" t="s">
        <v>8</v>
      </c>
      <c r="E120" s="103">
        <v>6950</v>
      </c>
      <c r="F120" s="104">
        <f t="shared" si="4"/>
        <v>6153.165117308544</v>
      </c>
      <c r="G120" s="93"/>
    </row>
    <row r="121" spans="1:7" s="97" customFormat="1" ht="24.75" customHeight="1">
      <c r="A121" s="120" t="s">
        <v>98</v>
      </c>
      <c r="B121" s="96" t="s">
        <v>2655</v>
      </c>
      <c r="C121" s="96" t="s">
        <v>2656</v>
      </c>
      <c r="D121" s="96" t="s">
        <v>8</v>
      </c>
      <c r="E121" s="103">
        <v>7100</v>
      </c>
      <c r="F121" s="104">
        <f t="shared" si="4"/>
        <v>6285.967242142541</v>
      </c>
      <c r="G121" s="93"/>
    </row>
    <row r="122" spans="1:7" s="97" customFormat="1" ht="24.75" customHeight="1">
      <c r="A122" s="120" t="s">
        <v>99</v>
      </c>
      <c r="B122" s="96" t="s">
        <v>2655</v>
      </c>
      <c r="C122" s="96" t="s">
        <v>2657</v>
      </c>
      <c r="D122" s="96" t="s">
        <v>8</v>
      </c>
      <c r="E122" s="103">
        <v>7100</v>
      </c>
      <c r="F122" s="104">
        <f t="shared" si="4"/>
        <v>6285.967242142541</v>
      </c>
      <c r="G122" s="93"/>
    </row>
    <row r="123" spans="1:7" s="97" customFormat="1" ht="24.75" customHeight="1">
      <c r="A123" s="120" t="s">
        <v>100</v>
      </c>
      <c r="B123" s="96" t="s">
        <v>2658</v>
      </c>
      <c r="C123" s="96" t="s">
        <v>2659</v>
      </c>
      <c r="D123" s="96" t="s">
        <v>8</v>
      </c>
      <c r="E123" s="103">
        <v>7550</v>
      </c>
      <c r="F123" s="104">
        <f t="shared" si="4"/>
        <v>6684.373616644533</v>
      </c>
      <c r="G123" s="93"/>
    </row>
    <row r="124" spans="1:7" s="97" customFormat="1" ht="24.75" customHeight="1">
      <c r="A124" s="120" t="s">
        <v>101</v>
      </c>
      <c r="B124" s="96" t="s">
        <v>2660</v>
      </c>
      <c r="C124" s="96" t="s">
        <v>2661</v>
      </c>
      <c r="D124" s="96" t="s">
        <v>8</v>
      </c>
      <c r="E124" s="103">
        <v>6400</v>
      </c>
      <c r="F124" s="104">
        <f t="shared" si="4"/>
        <v>5666.22399291722</v>
      </c>
      <c r="G124" s="93"/>
    </row>
    <row r="125" spans="1:7" s="97" customFormat="1" ht="24.75" customHeight="1">
      <c r="A125" s="120" t="s">
        <v>102</v>
      </c>
      <c r="B125" s="96" t="s">
        <v>2660</v>
      </c>
      <c r="C125" s="96" t="s">
        <v>2662</v>
      </c>
      <c r="D125" s="96" t="s">
        <v>8</v>
      </c>
      <c r="E125" s="103">
        <v>6400</v>
      </c>
      <c r="F125" s="104">
        <f t="shared" si="4"/>
        <v>5666.22399291722</v>
      </c>
      <c r="G125" s="93"/>
    </row>
    <row r="126" spans="1:7" s="97" customFormat="1" ht="24.75" customHeight="1">
      <c r="A126" s="120" t="s">
        <v>103</v>
      </c>
      <c r="B126" s="96" t="s">
        <v>2660</v>
      </c>
      <c r="C126" s="96" t="s">
        <v>2663</v>
      </c>
      <c r="D126" s="96" t="s">
        <v>8</v>
      </c>
      <c r="E126" s="103">
        <v>6200</v>
      </c>
      <c r="F126" s="104">
        <f t="shared" si="4"/>
        <v>5489.154493138557</v>
      </c>
      <c r="G126" s="93"/>
    </row>
    <row r="127" spans="1:7" s="97" customFormat="1" ht="24.75" customHeight="1">
      <c r="A127" s="132" t="s">
        <v>104</v>
      </c>
      <c r="B127" s="96" t="s">
        <v>2660</v>
      </c>
      <c r="C127" s="96" t="s">
        <v>2664</v>
      </c>
      <c r="D127" s="96" t="s">
        <v>8</v>
      </c>
      <c r="E127" s="103">
        <v>6200</v>
      </c>
      <c r="F127" s="104">
        <f t="shared" si="4"/>
        <v>5489.154493138557</v>
      </c>
      <c r="G127" s="93"/>
    </row>
    <row r="128" spans="1:7" s="97" customFormat="1" ht="24.75" customHeight="1">
      <c r="A128" s="120" t="s">
        <v>2872</v>
      </c>
      <c r="B128" s="96" t="s">
        <v>2660</v>
      </c>
      <c r="C128" s="96" t="s">
        <v>2665</v>
      </c>
      <c r="D128" s="96" t="s">
        <v>8</v>
      </c>
      <c r="E128" s="103">
        <v>6200</v>
      </c>
      <c r="F128" s="104">
        <f t="shared" si="4"/>
        <v>5489.154493138557</v>
      </c>
      <c r="G128" s="93"/>
    </row>
    <row r="129" spans="1:7" s="97" customFormat="1" ht="24.75" customHeight="1">
      <c r="A129" s="120" t="s">
        <v>2873</v>
      </c>
      <c r="B129" s="96" t="s">
        <v>2660</v>
      </c>
      <c r="C129" s="96" t="s">
        <v>2666</v>
      </c>
      <c r="D129" s="96" t="s">
        <v>8</v>
      </c>
      <c r="E129" s="103">
        <v>6200</v>
      </c>
      <c r="F129" s="104">
        <f t="shared" si="4"/>
        <v>5489.154493138557</v>
      </c>
      <c r="G129" s="93"/>
    </row>
    <row r="130" spans="1:7" s="97" customFormat="1" ht="24.75" customHeight="1">
      <c r="A130" s="120" t="s">
        <v>2874</v>
      </c>
      <c r="B130" s="96" t="s">
        <v>2660</v>
      </c>
      <c r="C130" s="96" t="s">
        <v>2667</v>
      </c>
      <c r="D130" s="96" t="s">
        <v>8</v>
      </c>
      <c r="E130" s="103">
        <v>6200</v>
      </c>
      <c r="F130" s="104">
        <f t="shared" si="4"/>
        <v>5489.154493138557</v>
      </c>
      <c r="G130" s="93"/>
    </row>
    <row r="131" spans="1:7" s="97" customFormat="1" ht="24.75" customHeight="1">
      <c r="A131" s="120" t="s">
        <v>2875</v>
      </c>
      <c r="B131" s="96" t="s">
        <v>2660</v>
      </c>
      <c r="C131" s="96" t="s">
        <v>2668</v>
      </c>
      <c r="D131" s="96" t="s">
        <v>8</v>
      </c>
      <c r="E131" s="103">
        <v>6200</v>
      </c>
      <c r="F131" s="104">
        <f t="shared" si="4"/>
        <v>5489.154493138557</v>
      </c>
      <c r="G131" s="93"/>
    </row>
    <row r="132" spans="1:7" s="97" customFormat="1" ht="24.75" customHeight="1">
      <c r="A132" s="120" t="s">
        <v>2876</v>
      </c>
      <c r="B132" s="96" t="s">
        <v>2660</v>
      </c>
      <c r="C132" s="96" t="s">
        <v>2669</v>
      </c>
      <c r="D132" s="96" t="s">
        <v>8</v>
      </c>
      <c r="E132" s="103">
        <v>6300</v>
      </c>
      <c r="F132" s="104">
        <f t="shared" si="4"/>
        <v>5577.689243027889</v>
      </c>
      <c r="G132" s="93"/>
    </row>
    <row r="133" spans="1:7" s="97" customFormat="1" ht="24.75" customHeight="1">
      <c r="A133" s="120" t="s">
        <v>2877</v>
      </c>
      <c r="B133" s="96" t="s">
        <v>2660</v>
      </c>
      <c r="C133" s="96" t="s">
        <v>2670</v>
      </c>
      <c r="D133" s="96" t="s">
        <v>8</v>
      </c>
      <c r="E133" s="103">
        <v>6250</v>
      </c>
      <c r="F133" s="104">
        <f t="shared" si="4"/>
        <v>5533.421868083223</v>
      </c>
      <c r="G133" s="93"/>
    </row>
    <row r="134" spans="1:7" s="97" customFormat="1" ht="24.75" customHeight="1">
      <c r="A134" s="120" t="s">
        <v>2878</v>
      </c>
      <c r="B134" s="96" t="s">
        <v>2660</v>
      </c>
      <c r="C134" s="96" t="s">
        <v>2671</v>
      </c>
      <c r="D134" s="96" t="s">
        <v>8</v>
      </c>
      <c r="E134" s="103">
        <v>6200</v>
      </c>
      <c r="F134" s="104">
        <f t="shared" si="4"/>
        <v>5489.154493138557</v>
      </c>
      <c r="G134" s="93"/>
    </row>
    <row r="135" spans="1:7" s="97" customFormat="1" ht="24.75" customHeight="1">
      <c r="A135" s="132" t="s">
        <v>2879</v>
      </c>
      <c r="B135" s="96" t="s">
        <v>2660</v>
      </c>
      <c r="C135" s="96" t="s">
        <v>2672</v>
      </c>
      <c r="D135" s="96" t="s">
        <v>8</v>
      </c>
      <c r="E135" s="103">
        <v>6350</v>
      </c>
      <c r="F135" s="104">
        <f t="shared" si="4"/>
        <v>5621.956617972554</v>
      </c>
      <c r="G135" s="93"/>
    </row>
    <row r="136" spans="1:7" s="97" customFormat="1" ht="24.75" customHeight="1">
      <c r="A136" s="190" t="s">
        <v>105</v>
      </c>
      <c r="B136" s="191"/>
      <c r="C136" s="191"/>
      <c r="D136" s="191"/>
      <c r="E136" s="191"/>
      <c r="F136" s="191"/>
      <c r="G136" s="191"/>
    </row>
    <row r="137" spans="1:7" s="97" customFormat="1" ht="24.75" customHeight="1">
      <c r="A137" s="132" t="s">
        <v>10</v>
      </c>
      <c r="B137" s="96" t="s">
        <v>106</v>
      </c>
      <c r="C137" s="96" t="s">
        <v>42</v>
      </c>
      <c r="D137" s="96" t="s">
        <v>11</v>
      </c>
      <c r="E137" s="103">
        <v>1870</v>
      </c>
      <c r="F137" s="104">
        <f>E137/1.09</f>
        <v>1715.5963302752293</v>
      </c>
      <c r="G137" s="93"/>
    </row>
    <row r="138" spans="1:7" s="97" customFormat="1" ht="24.75" customHeight="1">
      <c r="A138" s="132" t="s">
        <v>12</v>
      </c>
      <c r="B138" s="96" t="s">
        <v>107</v>
      </c>
      <c r="C138" s="96" t="s">
        <v>42</v>
      </c>
      <c r="D138" s="96" t="s">
        <v>11</v>
      </c>
      <c r="E138" s="103">
        <v>1480</v>
      </c>
      <c r="F138" s="104">
        <f>E138/1.09</f>
        <v>1357.7981651376147</v>
      </c>
      <c r="G138" s="93"/>
    </row>
    <row r="139" spans="1:7" s="97" customFormat="1" ht="24.75" customHeight="1">
      <c r="A139" s="132" t="s">
        <v>14</v>
      </c>
      <c r="B139" s="96" t="s">
        <v>108</v>
      </c>
      <c r="C139" s="96" t="s">
        <v>42</v>
      </c>
      <c r="D139" s="96" t="s">
        <v>11</v>
      </c>
      <c r="E139" s="103">
        <v>1500</v>
      </c>
      <c r="F139" s="104">
        <f>E139/1.09</f>
        <v>1376.1467889908256</v>
      </c>
      <c r="G139" s="93"/>
    </row>
    <row r="140" spans="1:7" s="97" customFormat="1" ht="24.75" customHeight="1">
      <c r="A140" s="132" t="s">
        <v>16</v>
      </c>
      <c r="B140" s="96" t="s">
        <v>109</v>
      </c>
      <c r="C140" s="96" t="s">
        <v>42</v>
      </c>
      <c r="D140" s="96" t="s">
        <v>11</v>
      </c>
      <c r="E140" s="103">
        <v>1890</v>
      </c>
      <c r="F140" s="104">
        <f>E140/1.09</f>
        <v>1733.9449541284403</v>
      </c>
      <c r="G140" s="93"/>
    </row>
    <row r="141" spans="1:7" s="97" customFormat="1" ht="24.75" customHeight="1">
      <c r="A141" s="132" t="s">
        <v>17</v>
      </c>
      <c r="B141" s="96" t="s">
        <v>110</v>
      </c>
      <c r="C141" s="96" t="s">
        <v>42</v>
      </c>
      <c r="D141" s="96" t="s">
        <v>11</v>
      </c>
      <c r="E141" s="103">
        <v>1710</v>
      </c>
      <c r="F141" s="104">
        <f>E141/1.09</f>
        <v>1568.8073394495411</v>
      </c>
      <c r="G141" s="93"/>
    </row>
    <row r="142" spans="1:7" s="97" customFormat="1" ht="24.75" customHeight="1">
      <c r="A142" s="132" t="s">
        <v>18</v>
      </c>
      <c r="B142" s="96" t="s">
        <v>111</v>
      </c>
      <c r="C142" s="96"/>
      <c r="D142" s="96" t="s">
        <v>11</v>
      </c>
      <c r="E142" s="103">
        <v>1750</v>
      </c>
      <c r="F142" s="104">
        <f>E142/1.129</f>
        <v>1550.044286979628</v>
      </c>
      <c r="G142" s="93"/>
    </row>
    <row r="143" spans="1:7" s="97" customFormat="1" ht="24.75" customHeight="1">
      <c r="A143" s="132" t="s">
        <v>9</v>
      </c>
      <c r="B143" s="96" t="s">
        <v>112</v>
      </c>
      <c r="C143" s="96"/>
      <c r="D143" s="96" t="s">
        <v>11</v>
      </c>
      <c r="E143" s="103">
        <v>2750</v>
      </c>
      <c r="F143" s="104">
        <f aca="true" t="shared" si="5" ref="F143:F198">E143/1.129</f>
        <v>2435.7838795394155</v>
      </c>
      <c r="G143" s="93"/>
    </row>
    <row r="144" spans="1:7" s="97" customFormat="1" ht="24.75" customHeight="1">
      <c r="A144" s="132" t="s">
        <v>19</v>
      </c>
      <c r="B144" s="96" t="s">
        <v>113</v>
      </c>
      <c r="C144" s="96"/>
      <c r="D144" s="96" t="s">
        <v>11</v>
      </c>
      <c r="E144" s="103">
        <v>2520</v>
      </c>
      <c r="F144" s="104">
        <f t="shared" si="5"/>
        <v>2232.0637732506643</v>
      </c>
      <c r="G144" s="93"/>
    </row>
    <row r="145" spans="1:7" s="97" customFormat="1" ht="24.75" customHeight="1">
      <c r="A145" s="132" t="s">
        <v>20</v>
      </c>
      <c r="B145" s="96" t="s">
        <v>114</v>
      </c>
      <c r="C145" s="96"/>
      <c r="D145" s="96" t="s">
        <v>11</v>
      </c>
      <c r="E145" s="103">
        <v>2550</v>
      </c>
      <c r="F145" s="104">
        <f t="shared" si="5"/>
        <v>2258.635961027458</v>
      </c>
      <c r="G145" s="93"/>
    </row>
    <row r="146" spans="1:7" s="97" customFormat="1" ht="24.75" customHeight="1">
      <c r="A146" s="132" t="s">
        <v>23</v>
      </c>
      <c r="B146" s="96" t="s">
        <v>115</v>
      </c>
      <c r="C146" s="96"/>
      <c r="D146" s="96" t="s">
        <v>11</v>
      </c>
      <c r="E146" s="103">
        <v>2750</v>
      </c>
      <c r="F146" s="104">
        <f t="shared" si="5"/>
        <v>2435.7838795394155</v>
      </c>
      <c r="G146" s="93"/>
    </row>
    <row r="147" spans="1:7" s="97" customFormat="1" ht="24.75" customHeight="1">
      <c r="A147" s="132" t="s">
        <v>24</v>
      </c>
      <c r="B147" s="96" t="s">
        <v>116</v>
      </c>
      <c r="C147" s="96"/>
      <c r="D147" s="96" t="s">
        <v>11</v>
      </c>
      <c r="E147" s="103">
        <v>2550</v>
      </c>
      <c r="F147" s="104">
        <f t="shared" si="5"/>
        <v>2258.635961027458</v>
      </c>
      <c r="G147" s="93"/>
    </row>
    <row r="148" spans="1:7" s="97" customFormat="1" ht="24.75" customHeight="1">
      <c r="A148" s="132" t="s">
        <v>25</v>
      </c>
      <c r="B148" s="96" t="s">
        <v>117</v>
      </c>
      <c r="C148" s="96"/>
      <c r="D148" s="96" t="s">
        <v>11</v>
      </c>
      <c r="E148" s="103">
        <v>2650</v>
      </c>
      <c r="F148" s="104">
        <f t="shared" si="5"/>
        <v>2347.2099202834365</v>
      </c>
      <c r="G148" s="93"/>
    </row>
    <row r="149" spans="1:7" s="97" customFormat="1" ht="24.75" customHeight="1">
      <c r="A149" s="132" t="s">
        <v>26</v>
      </c>
      <c r="B149" s="96" t="s">
        <v>118</v>
      </c>
      <c r="C149" s="96"/>
      <c r="D149" s="96" t="s">
        <v>11</v>
      </c>
      <c r="E149" s="103">
        <v>1310</v>
      </c>
      <c r="F149" s="104">
        <f t="shared" si="5"/>
        <v>1160.3188662533216</v>
      </c>
      <c r="G149" s="93"/>
    </row>
    <row r="150" spans="1:7" s="97" customFormat="1" ht="24.75" customHeight="1">
      <c r="A150" s="132" t="s">
        <v>27</v>
      </c>
      <c r="B150" s="96" t="s">
        <v>119</v>
      </c>
      <c r="C150" s="96"/>
      <c r="D150" s="96" t="s">
        <v>11</v>
      </c>
      <c r="E150" s="103">
        <v>2310</v>
      </c>
      <c r="F150" s="104">
        <f t="shared" si="5"/>
        <v>2046.058458813109</v>
      </c>
      <c r="G150" s="93"/>
    </row>
    <row r="151" spans="1:7" s="97" customFormat="1" ht="24.75" customHeight="1">
      <c r="A151" s="132" t="s">
        <v>28</v>
      </c>
      <c r="B151" s="96" t="s">
        <v>120</v>
      </c>
      <c r="C151" s="96"/>
      <c r="D151" s="96" t="s">
        <v>11</v>
      </c>
      <c r="E151" s="103">
        <v>2100</v>
      </c>
      <c r="F151" s="104">
        <f t="shared" si="5"/>
        <v>1860.0531443755535</v>
      </c>
      <c r="G151" s="93"/>
    </row>
    <row r="152" spans="1:7" s="97" customFormat="1" ht="24.75" customHeight="1">
      <c r="A152" s="132" t="s">
        <v>29</v>
      </c>
      <c r="B152" s="96" t="s">
        <v>121</v>
      </c>
      <c r="C152" s="96"/>
      <c r="D152" s="96" t="s">
        <v>11</v>
      </c>
      <c r="E152" s="103">
        <v>2100</v>
      </c>
      <c r="F152" s="104">
        <f t="shared" si="5"/>
        <v>1860.0531443755535</v>
      </c>
      <c r="G152" s="93"/>
    </row>
    <row r="153" spans="1:7" s="97" customFormat="1" ht="24.75" customHeight="1">
      <c r="A153" s="132" t="s">
        <v>30</v>
      </c>
      <c r="B153" s="96" t="s">
        <v>122</v>
      </c>
      <c r="C153" s="96"/>
      <c r="D153" s="96" t="s">
        <v>11</v>
      </c>
      <c r="E153" s="103">
        <v>2250</v>
      </c>
      <c r="F153" s="104">
        <f t="shared" si="5"/>
        <v>1992.9140832595217</v>
      </c>
      <c r="G153" s="93"/>
    </row>
    <row r="154" spans="1:7" s="97" customFormat="1" ht="24.75" customHeight="1">
      <c r="A154" s="132" t="s">
        <v>31</v>
      </c>
      <c r="B154" s="96" t="s">
        <v>123</v>
      </c>
      <c r="C154" s="96"/>
      <c r="D154" s="96" t="s">
        <v>11</v>
      </c>
      <c r="E154" s="103">
        <v>2050</v>
      </c>
      <c r="F154" s="104">
        <f t="shared" si="5"/>
        <v>1815.7661647475643</v>
      </c>
      <c r="G154" s="93"/>
    </row>
    <row r="155" spans="1:7" s="97" customFormat="1" ht="24.75" customHeight="1">
      <c r="A155" s="132" t="s">
        <v>32</v>
      </c>
      <c r="B155" s="96" t="s">
        <v>124</v>
      </c>
      <c r="C155" s="96"/>
      <c r="D155" s="96" t="s">
        <v>11</v>
      </c>
      <c r="E155" s="103">
        <v>2100</v>
      </c>
      <c r="F155" s="104">
        <f t="shared" si="5"/>
        <v>1860.0531443755535</v>
      </c>
      <c r="G155" s="93"/>
    </row>
    <row r="156" spans="1:7" s="97" customFormat="1" ht="24.75" customHeight="1">
      <c r="A156" s="132" t="s">
        <v>33</v>
      </c>
      <c r="B156" s="96" t="s">
        <v>125</v>
      </c>
      <c r="C156" s="96"/>
      <c r="D156" s="96" t="s">
        <v>11</v>
      </c>
      <c r="E156" s="103">
        <v>2150</v>
      </c>
      <c r="F156" s="104">
        <f t="shared" si="5"/>
        <v>1904.340124003543</v>
      </c>
      <c r="G156" s="93"/>
    </row>
    <row r="157" spans="1:7" s="97" customFormat="1" ht="24.75" customHeight="1">
      <c r="A157" s="107" t="s">
        <v>34</v>
      </c>
      <c r="B157" s="96" t="s">
        <v>126</v>
      </c>
      <c r="C157" s="96" t="s">
        <v>127</v>
      </c>
      <c r="D157" s="96" t="s">
        <v>22</v>
      </c>
      <c r="E157" s="103">
        <v>35.5</v>
      </c>
      <c r="F157" s="104">
        <f t="shared" si="5"/>
        <v>31.44375553587245</v>
      </c>
      <c r="G157" s="105"/>
    </row>
    <row r="158" spans="1:7" s="97" customFormat="1" ht="24.75" customHeight="1">
      <c r="A158" s="107" t="s">
        <v>35</v>
      </c>
      <c r="B158" s="96" t="s">
        <v>126</v>
      </c>
      <c r="C158" s="96" t="s">
        <v>128</v>
      </c>
      <c r="D158" s="96" t="s">
        <v>22</v>
      </c>
      <c r="E158" s="103">
        <v>34</v>
      </c>
      <c r="F158" s="104">
        <f t="shared" si="5"/>
        <v>30.11514614703277</v>
      </c>
      <c r="G158" s="105"/>
    </row>
    <row r="159" spans="1:7" s="97" customFormat="1" ht="24.75" customHeight="1">
      <c r="A159" s="107" t="s">
        <v>36</v>
      </c>
      <c r="B159" s="96" t="s">
        <v>129</v>
      </c>
      <c r="C159" s="96" t="s">
        <v>130</v>
      </c>
      <c r="D159" s="96" t="s">
        <v>22</v>
      </c>
      <c r="E159" s="103">
        <v>89.35640000000001</v>
      </c>
      <c r="F159" s="104">
        <f t="shared" si="5"/>
        <v>79.14650132860939</v>
      </c>
      <c r="G159" s="105"/>
    </row>
    <row r="160" spans="1:7" s="97" customFormat="1" ht="24.75" customHeight="1">
      <c r="A160" s="107" t="s">
        <v>37</v>
      </c>
      <c r="B160" s="96" t="s">
        <v>129</v>
      </c>
      <c r="C160" s="96" t="s">
        <v>131</v>
      </c>
      <c r="D160" s="96" t="s">
        <v>22</v>
      </c>
      <c r="E160" s="103">
        <v>86.33970000000001</v>
      </c>
      <c r="F160" s="104">
        <f t="shared" si="5"/>
        <v>76.47449069973429</v>
      </c>
      <c r="G160" s="105"/>
    </row>
    <row r="161" spans="1:7" s="97" customFormat="1" ht="24.75" customHeight="1">
      <c r="A161" s="107" t="s">
        <v>38</v>
      </c>
      <c r="B161" s="96" t="s">
        <v>129</v>
      </c>
      <c r="C161" s="96" t="s">
        <v>132</v>
      </c>
      <c r="D161" s="96" t="s">
        <v>22</v>
      </c>
      <c r="E161" s="103">
        <v>95.3801</v>
      </c>
      <c r="F161" s="104">
        <f t="shared" si="5"/>
        <v>84.48193091231178</v>
      </c>
      <c r="G161" s="105"/>
    </row>
    <row r="162" spans="1:7" s="97" customFormat="1" ht="24.75" customHeight="1">
      <c r="A162" s="107" t="s">
        <v>39</v>
      </c>
      <c r="B162" s="96" t="s">
        <v>129</v>
      </c>
      <c r="C162" s="96" t="s">
        <v>133</v>
      </c>
      <c r="D162" s="96" t="s">
        <v>22</v>
      </c>
      <c r="E162" s="103">
        <v>101.4038</v>
      </c>
      <c r="F162" s="104">
        <f t="shared" si="5"/>
        <v>89.81736049601417</v>
      </c>
      <c r="G162" s="105"/>
    </row>
    <row r="163" spans="1:7" s="97" customFormat="1" ht="24.75" customHeight="1">
      <c r="A163" s="107" t="s">
        <v>40</v>
      </c>
      <c r="B163" s="96" t="s">
        <v>129</v>
      </c>
      <c r="C163" s="96" t="s">
        <v>134</v>
      </c>
      <c r="D163" s="96" t="s">
        <v>22</v>
      </c>
      <c r="E163" s="103">
        <v>107.4275</v>
      </c>
      <c r="F163" s="104">
        <f t="shared" si="5"/>
        <v>95.15279007971655</v>
      </c>
      <c r="G163" s="105"/>
    </row>
    <row r="164" spans="1:7" s="97" customFormat="1" ht="24.75" customHeight="1">
      <c r="A164" s="107" t="s">
        <v>41</v>
      </c>
      <c r="B164" s="96" t="s">
        <v>129</v>
      </c>
      <c r="C164" s="96" t="s">
        <v>135</v>
      </c>
      <c r="D164" s="96" t="s">
        <v>22</v>
      </c>
      <c r="E164" s="103">
        <v>231.91729999999998</v>
      </c>
      <c r="F164" s="104">
        <f t="shared" si="5"/>
        <v>205.41833480956598</v>
      </c>
      <c r="G164" s="105"/>
    </row>
    <row r="165" spans="1:7" s="97" customFormat="1" ht="24.75" customHeight="1">
      <c r="A165" s="107" t="s">
        <v>43</v>
      </c>
      <c r="B165" s="96" t="s">
        <v>129</v>
      </c>
      <c r="C165" s="96" t="s">
        <v>136</v>
      </c>
      <c r="D165" s="96" t="s">
        <v>22</v>
      </c>
      <c r="E165" s="103">
        <v>126.4977</v>
      </c>
      <c r="F165" s="104">
        <f t="shared" si="5"/>
        <v>112.04402125775022</v>
      </c>
      <c r="G165" s="105"/>
    </row>
    <row r="166" spans="1:7" s="97" customFormat="1" ht="24.75" customHeight="1">
      <c r="A166" s="107" t="s">
        <v>44</v>
      </c>
      <c r="B166" s="96" t="s">
        <v>129</v>
      </c>
      <c r="C166" s="96" t="s">
        <v>137</v>
      </c>
      <c r="D166" s="96" t="s">
        <v>22</v>
      </c>
      <c r="E166" s="103">
        <v>116.4582</v>
      </c>
      <c r="F166" s="104">
        <f t="shared" si="5"/>
        <v>103.15163861824624</v>
      </c>
      <c r="G166" s="105"/>
    </row>
    <row r="167" spans="1:7" s="97" customFormat="1" ht="24.75" customHeight="1">
      <c r="A167" s="107" t="s">
        <v>45</v>
      </c>
      <c r="B167" s="96" t="s">
        <v>129</v>
      </c>
      <c r="C167" s="96" t="s">
        <v>138</v>
      </c>
      <c r="D167" s="96" t="s">
        <v>22</v>
      </c>
      <c r="E167" s="103">
        <v>84.3318</v>
      </c>
      <c r="F167" s="104">
        <f t="shared" si="5"/>
        <v>74.69601417183348</v>
      </c>
      <c r="G167" s="105"/>
    </row>
    <row r="168" spans="1:7" s="97" customFormat="1" ht="24.75" customHeight="1">
      <c r="A168" s="107" t="s">
        <v>46</v>
      </c>
      <c r="B168" s="96" t="s">
        <v>129</v>
      </c>
      <c r="C168" s="96" t="s">
        <v>139</v>
      </c>
      <c r="D168" s="96" t="s">
        <v>22</v>
      </c>
      <c r="E168" s="103">
        <v>95.3801</v>
      </c>
      <c r="F168" s="104">
        <f t="shared" si="5"/>
        <v>84.48193091231178</v>
      </c>
      <c r="G168" s="105"/>
    </row>
    <row r="169" spans="1:7" s="97" customFormat="1" ht="24.75" customHeight="1">
      <c r="A169" s="107" t="s">
        <v>47</v>
      </c>
      <c r="B169" s="96" t="s">
        <v>129</v>
      </c>
      <c r="C169" s="96" t="s">
        <v>140</v>
      </c>
      <c r="D169" s="96" t="s">
        <v>22</v>
      </c>
      <c r="E169" s="103">
        <v>105.4196</v>
      </c>
      <c r="F169" s="104">
        <f t="shared" si="5"/>
        <v>93.37431355181577</v>
      </c>
      <c r="G169" s="105"/>
    </row>
    <row r="170" spans="1:7" s="97" customFormat="1" ht="24.75" customHeight="1">
      <c r="A170" s="107" t="s">
        <v>48</v>
      </c>
      <c r="B170" s="96" t="s">
        <v>129</v>
      </c>
      <c r="C170" s="96" t="s">
        <v>141</v>
      </c>
      <c r="D170" s="96" t="s">
        <v>22</v>
      </c>
      <c r="E170" s="103">
        <v>210.8295</v>
      </c>
      <c r="F170" s="104">
        <f t="shared" si="5"/>
        <v>186.74003542958368</v>
      </c>
      <c r="G170" s="105"/>
    </row>
    <row r="171" spans="1:7" s="97" customFormat="1" ht="24.75" customHeight="1">
      <c r="A171" s="107" t="s">
        <v>49</v>
      </c>
      <c r="B171" s="96" t="s">
        <v>129</v>
      </c>
      <c r="C171" s="96" t="s">
        <v>142</v>
      </c>
      <c r="D171" s="96" t="s">
        <v>22</v>
      </c>
      <c r="E171" s="103">
        <v>231.91729999999998</v>
      </c>
      <c r="F171" s="104">
        <f t="shared" si="5"/>
        <v>205.41833480956598</v>
      </c>
      <c r="G171" s="105"/>
    </row>
    <row r="172" spans="1:7" s="97" customFormat="1" ht="24.75" customHeight="1">
      <c r="A172" s="107" t="s">
        <v>50</v>
      </c>
      <c r="B172" s="96" t="s">
        <v>129</v>
      </c>
      <c r="C172" s="96" t="s">
        <v>143</v>
      </c>
      <c r="D172" s="96" t="s">
        <v>22</v>
      </c>
      <c r="E172" s="103">
        <v>242.95589999999999</v>
      </c>
      <c r="F172" s="104">
        <f t="shared" si="5"/>
        <v>215.19565987599645</v>
      </c>
      <c r="G172" s="105"/>
    </row>
    <row r="173" spans="1:7" s="97" customFormat="1" ht="24.75" customHeight="1">
      <c r="A173" s="107" t="s">
        <v>51</v>
      </c>
      <c r="B173" s="96" t="s">
        <v>144</v>
      </c>
      <c r="C173" s="96" t="s">
        <v>145</v>
      </c>
      <c r="D173" s="96" t="s">
        <v>22</v>
      </c>
      <c r="E173" s="103">
        <v>100.395</v>
      </c>
      <c r="F173" s="104">
        <f t="shared" si="5"/>
        <v>88.92382639503985</v>
      </c>
      <c r="G173" s="105"/>
    </row>
    <row r="174" spans="1:7" s="97" customFormat="1" ht="24.75" customHeight="1">
      <c r="A174" s="107" t="s">
        <v>52</v>
      </c>
      <c r="B174" s="96" t="s">
        <v>144</v>
      </c>
      <c r="C174" s="96" t="s">
        <v>146</v>
      </c>
      <c r="D174" s="96" t="s">
        <v>22</v>
      </c>
      <c r="E174" s="103">
        <v>110.43449999999999</v>
      </c>
      <c r="F174" s="104">
        <f t="shared" si="5"/>
        <v>97.81620903454383</v>
      </c>
      <c r="G174" s="105"/>
    </row>
    <row r="175" spans="1:7" s="97" customFormat="1" ht="24.75" customHeight="1">
      <c r="A175" s="107" t="s">
        <v>53</v>
      </c>
      <c r="B175" s="96" t="s">
        <v>144</v>
      </c>
      <c r="C175" s="96" t="s">
        <v>147</v>
      </c>
      <c r="D175" s="96" t="s">
        <v>22</v>
      </c>
      <c r="E175" s="103">
        <v>121.4828</v>
      </c>
      <c r="F175" s="104">
        <f t="shared" si="5"/>
        <v>107.60212577502215</v>
      </c>
      <c r="G175" s="105"/>
    </row>
    <row r="176" spans="1:7" s="97" customFormat="1" ht="24.75" customHeight="1">
      <c r="A176" s="107" t="s">
        <v>54</v>
      </c>
      <c r="B176" s="96" t="s">
        <v>148</v>
      </c>
      <c r="C176" s="96" t="s">
        <v>146</v>
      </c>
      <c r="D176" s="96" t="s">
        <v>22</v>
      </c>
      <c r="E176" s="103">
        <v>105.4196</v>
      </c>
      <c r="F176" s="104">
        <f t="shared" si="5"/>
        <v>93.37431355181577</v>
      </c>
      <c r="G176" s="105"/>
    </row>
    <row r="177" spans="1:7" s="97" customFormat="1" ht="24.75" customHeight="1">
      <c r="A177" s="107" t="s">
        <v>55</v>
      </c>
      <c r="B177" s="96" t="s">
        <v>149</v>
      </c>
      <c r="C177" s="96" t="s">
        <v>150</v>
      </c>
      <c r="D177" s="96" t="s">
        <v>22</v>
      </c>
      <c r="E177" s="103">
        <v>74.205</v>
      </c>
      <c r="F177" s="104">
        <f t="shared" si="5"/>
        <v>65.72630646589903</v>
      </c>
      <c r="G177" s="105"/>
    </row>
    <row r="178" spans="1:7" s="97" customFormat="1" ht="24.75" customHeight="1">
      <c r="A178" s="107" t="s">
        <v>56</v>
      </c>
      <c r="B178" s="96" t="s">
        <v>151</v>
      </c>
      <c r="C178" s="96" t="s">
        <v>150</v>
      </c>
      <c r="D178" s="96" t="s">
        <v>22</v>
      </c>
      <c r="E178" s="103">
        <v>84.099</v>
      </c>
      <c r="F178" s="104">
        <f t="shared" si="5"/>
        <v>74.48981399468556</v>
      </c>
      <c r="G178" s="105"/>
    </row>
    <row r="179" spans="1:7" s="97" customFormat="1" ht="24.75" customHeight="1">
      <c r="A179" s="107" t="s">
        <v>57</v>
      </c>
      <c r="B179" s="96" t="s">
        <v>152</v>
      </c>
      <c r="C179" s="96" t="s">
        <v>153</v>
      </c>
      <c r="D179" s="96" t="s">
        <v>22</v>
      </c>
      <c r="E179" s="103">
        <v>93.99300000000001</v>
      </c>
      <c r="F179" s="104">
        <f t="shared" si="5"/>
        <v>83.25332152347211</v>
      </c>
      <c r="G179" s="105"/>
    </row>
    <row r="180" spans="1:7" s="97" customFormat="1" ht="24.75" customHeight="1">
      <c r="A180" s="107" t="s">
        <v>58</v>
      </c>
      <c r="B180" s="96" t="s">
        <v>154</v>
      </c>
      <c r="C180" s="96" t="s">
        <v>155</v>
      </c>
      <c r="D180" s="96" t="s">
        <v>22</v>
      </c>
      <c r="E180" s="103">
        <v>103.88699999999999</v>
      </c>
      <c r="F180" s="104">
        <f t="shared" si="5"/>
        <v>92.01682905225863</v>
      </c>
      <c r="G180" s="105"/>
    </row>
    <row r="181" spans="1:7" s="97" customFormat="1" ht="24.75" customHeight="1">
      <c r="A181" s="107" t="s">
        <v>59</v>
      </c>
      <c r="B181" s="96" t="s">
        <v>156</v>
      </c>
      <c r="C181" s="96" t="s">
        <v>157</v>
      </c>
      <c r="D181" s="96" t="s">
        <v>22</v>
      </c>
      <c r="E181" s="103">
        <v>148.41</v>
      </c>
      <c r="F181" s="104">
        <f t="shared" si="5"/>
        <v>131.45261293179806</v>
      </c>
      <c r="G181" s="105"/>
    </row>
    <row r="182" spans="1:7" s="97" customFormat="1" ht="24.75" customHeight="1">
      <c r="A182" s="107" t="s">
        <v>60</v>
      </c>
      <c r="B182" s="96" t="s">
        <v>158</v>
      </c>
      <c r="C182" s="96" t="s">
        <v>157</v>
      </c>
      <c r="D182" s="96" t="s">
        <v>22</v>
      </c>
      <c r="E182" s="103">
        <v>195.9012</v>
      </c>
      <c r="F182" s="104">
        <f t="shared" si="5"/>
        <v>173.51744906997342</v>
      </c>
      <c r="G182" s="105"/>
    </row>
    <row r="183" spans="1:7" s="97" customFormat="1" ht="24.75" customHeight="1">
      <c r="A183" s="107" t="s">
        <v>61</v>
      </c>
      <c r="B183" s="96" t="s">
        <v>159</v>
      </c>
      <c r="C183" s="96" t="s">
        <v>160</v>
      </c>
      <c r="D183" s="96" t="s">
        <v>161</v>
      </c>
      <c r="E183" s="103">
        <v>38.32</v>
      </c>
      <c r="F183" s="104">
        <f t="shared" si="5"/>
        <v>33.94154118689105</v>
      </c>
      <c r="G183" s="105"/>
    </row>
    <row r="184" spans="1:7" s="97" customFormat="1" ht="24.75" customHeight="1">
      <c r="A184" s="107" t="s">
        <v>62</v>
      </c>
      <c r="B184" s="96" t="s">
        <v>159</v>
      </c>
      <c r="C184" s="96" t="s">
        <v>162</v>
      </c>
      <c r="D184" s="96" t="s">
        <v>161</v>
      </c>
      <c r="E184" s="103">
        <v>53.35</v>
      </c>
      <c r="F184" s="104">
        <f t="shared" si="5"/>
        <v>47.25420726306466</v>
      </c>
      <c r="G184" s="105"/>
    </row>
    <row r="185" spans="1:7" s="97" customFormat="1" ht="24.75" customHeight="1">
      <c r="A185" s="107" t="s">
        <v>63</v>
      </c>
      <c r="B185" s="96" t="s">
        <v>159</v>
      </c>
      <c r="C185" s="96" t="s">
        <v>163</v>
      </c>
      <c r="D185" s="96" t="s">
        <v>161</v>
      </c>
      <c r="E185" s="103">
        <v>53.35</v>
      </c>
      <c r="F185" s="104">
        <f t="shared" si="5"/>
        <v>47.25420726306466</v>
      </c>
      <c r="G185" s="105"/>
    </row>
    <row r="186" spans="1:7" s="97" customFormat="1" ht="24.75" customHeight="1">
      <c r="A186" s="107" t="s">
        <v>64</v>
      </c>
      <c r="B186" s="96" t="s">
        <v>159</v>
      </c>
      <c r="C186" s="96" t="s">
        <v>164</v>
      </c>
      <c r="D186" s="96" t="s">
        <v>161</v>
      </c>
      <c r="E186" s="103">
        <v>66.45</v>
      </c>
      <c r="F186" s="104">
        <f t="shared" si="5"/>
        <v>58.85739592559788</v>
      </c>
      <c r="G186" s="105"/>
    </row>
    <row r="187" spans="1:7" s="97" customFormat="1" ht="24.75" customHeight="1">
      <c r="A187" s="107" t="s">
        <v>65</v>
      </c>
      <c r="B187" s="96" t="s">
        <v>159</v>
      </c>
      <c r="C187" s="96" t="s">
        <v>165</v>
      </c>
      <c r="D187" s="96" t="s">
        <v>161</v>
      </c>
      <c r="E187" s="103">
        <v>104.28</v>
      </c>
      <c r="F187" s="104">
        <f t="shared" si="5"/>
        <v>92.36492471213464</v>
      </c>
      <c r="G187" s="105"/>
    </row>
    <row r="188" spans="1:7" s="97" customFormat="1" ht="24.75" customHeight="1">
      <c r="A188" s="107" t="s">
        <v>66</v>
      </c>
      <c r="B188" s="96" t="s">
        <v>159</v>
      </c>
      <c r="C188" s="96" t="s">
        <v>166</v>
      </c>
      <c r="D188" s="96" t="s">
        <v>161</v>
      </c>
      <c r="E188" s="103">
        <v>142.57</v>
      </c>
      <c r="F188" s="104">
        <f t="shared" si="5"/>
        <v>126.27989371124889</v>
      </c>
      <c r="G188" s="105"/>
    </row>
    <row r="189" spans="1:7" s="97" customFormat="1" ht="24.75" customHeight="1">
      <c r="A189" s="107" t="s">
        <v>67</v>
      </c>
      <c r="B189" s="96" t="s">
        <v>159</v>
      </c>
      <c r="C189" s="96" t="s">
        <v>167</v>
      </c>
      <c r="D189" s="96" t="s">
        <v>161</v>
      </c>
      <c r="E189" s="103">
        <v>173.69</v>
      </c>
      <c r="F189" s="104">
        <f t="shared" si="5"/>
        <v>153.8441098317095</v>
      </c>
      <c r="G189" s="105"/>
    </row>
    <row r="190" spans="1:7" s="97" customFormat="1" ht="24.75" customHeight="1">
      <c r="A190" s="107" t="s">
        <v>68</v>
      </c>
      <c r="B190" s="96" t="s">
        <v>159</v>
      </c>
      <c r="C190" s="96" t="s">
        <v>168</v>
      </c>
      <c r="D190" s="96" t="s">
        <v>161</v>
      </c>
      <c r="E190" s="103">
        <v>29.12</v>
      </c>
      <c r="F190" s="104">
        <f t="shared" si="5"/>
        <v>25.79273693534101</v>
      </c>
      <c r="G190" s="105"/>
    </row>
    <row r="191" spans="1:7" s="97" customFormat="1" ht="24.75" customHeight="1">
      <c r="A191" s="107" t="s">
        <v>69</v>
      </c>
      <c r="B191" s="96" t="s">
        <v>159</v>
      </c>
      <c r="C191" s="96" t="s">
        <v>169</v>
      </c>
      <c r="D191" s="96" t="s">
        <v>161</v>
      </c>
      <c r="E191" s="103">
        <v>42.2</v>
      </c>
      <c r="F191" s="104">
        <f t="shared" si="5"/>
        <v>37.378210806023034</v>
      </c>
      <c r="G191" s="105"/>
    </row>
    <row r="192" spans="1:7" s="97" customFormat="1" ht="24.75" customHeight="1">
      <c r="A192" s="107" t="s">
        <v>70</v>
      </c>
      <c r="B192" s="96" t="s">
        <v>159</v>
      </c>
      <c r="C192" s="96" t="s">
        <v>170</v>
      </c>
      <c r="D192" s="96" t="s">
        <v>161</v>
      </c>
      <c r="E192" s="103">
        <v>51.56</v>
      </c>
      <c r="F192" s="104">
        <f t="shared" si="5"/>
        <v>45.66873339238264</v>
      </c>
      <c r="G192" s="105"/>
    </row>
    <row r="193" spans="1:7" s="97" customFormat="1" ht="24.75" customHeight="1">
      <c r="A193" s="107" t="s">
        <v>71</v>
      </c>
      <c r="B193" s="96" t="s">
        <v>159</v>
      </c>
      <c r="C193" s="96" t="s">
        <v>171</v>
      </c>
      <c r="D193" s="96" t="s">
        <v>161</v>
      </c>
      <c r="E193" s="103">
        <v>65.48</v>
      </c>
      <c r="F193" s="104">
        <f t="shared" si="5"/>
        <v>57.998228520814884</v>
      </c>
      <c r="G193" s="105"/>
    </row>
    <row r="194" spans="1:7" s="97" customFormat="1" ht="24.75" customHeight="1">
      <c r="A194" s="107" t="s">
        <v>72</v>
      </c>
      <c r="B194" s="96" t="s">
        <v>159</v>
      </c>
      <c r="C194" s="96" t="s">
        <v>172</v>
      </c>
      <c r="D194" s="96" t="s">
        <v>161</v>
      </c>
      <c r="E194" s="103">
        <v>52.87</v>
      </c>
      <c r="F194" s="104">
        <f t="shared" si="5"/>
        <v>46.82905225863596</v>
      </c>
      <c r="G194" s="105"/>
    </row>
    <row r="195" spans="1:7" s="97" customFormat="1" ht="24.75" customHeight="1">
      <c r="A195" s="107" t="s">
        <v>73</v>
      </c>
      <c r="B195" s="96" t="s">
        <v>159</v>
      </c>
      <c r="C195" s="96" t="s">
        <v>173</v>
      </c>
      <c r="D195" s="96" t="s">
        <v>161</v>
      </c>
      <c r="E195" s="103">
        <v>60.24</v>
      </c>
      <c r="F195" s="104">
        <f t="shared" si="5"/>
        <v>53.3569530558016</v>
      </c>
      <c r="G195" s="105"/>
    </row>
    <row r="196" spans="1:7" s="97" customFormat="1" ht="24.75" customHeight="1">
      <c r="A196" s="107" t="s">
        <v>74</v>
      </c>
      <c r="B196" s="96" t="s">
        <v>174</v>
      </c>
      <c r="C196" s="96" t="s">
        <v>175</v>
      </c>
      <c r="D196" s="96" t="s">
        <v>161</v>
      </c>
      <c r="E196" s="103">
        <v>79.83099999999999</v>
      </c>
      <c r="F196" s="104">
        <f t="shared" si="5"/>
        <v>70.70947741364039</v>
      </c>
      <c r="G196" s="105"/>
    </row>
    <row r="197" spans="1:7" s="97" customFormat="1" ht="24.75" customHeight="1">
      <c r="A197" s="107" t="s">
        <v>75</v>
      </c>
      <c r="B197" s="96" t="s">
        <v>176</v>
      </c>
      <c r="C197" s="96" t="s">
        <v>177</v>
      </c>
      <c r="D197" s="96" t="s">
        <v>161</v>
      </c>
      <c r="E197" s="103">
        <v>142.5609</v>
      </c>
      <c r="F197" s="104">
        <f t="shared" si="5"/>
        <v>126.2718334809566</v>
      </c>
      <c r="G197" s="105"/>
    </row>
    <row r="198" spans="1:7" s="97" customFormat="1" ht="24.75" customHeight="1">
      <c r="A198" s="107" t="s">
        <v>76</v>
      </c>
      <c r="B198" s="96" t="s">
        <v>178</v>
      </c>
      <c r="C198" s="96" t="s">
        <v>179</v>
      </c>
      <c r="D198" s="96" t="s">
        <v>22</v>
      </c>
      <c r="E198" s="103">
        <v>67.41499999999999</v>
      </c>
      <c r="F198" s="104">
        <f t="shared" si="5"/>
        <v>59.71213463241806</v>
      </c>
      <c r="G198" s="105"/>
    </row>
    <row r="199" spans="1:7" s="97" customFormat="1" ht="24.75" customHeight="1">
      <c r="A199" s="192" t="s">
        <v>180</v>
      </c>
      <c r="B199" s="191"/>
      <c r="C199" s="191"/>
      <c r="D199" s="191"/>
      <c r="E199" s="191"/>
      <c r="F199" s="191"/>
      <c r="G199" s="193"/>
    </row>
    <row r="200" spans="1:7" s="97" customFormat="1" ht="24.75" customHeight="1">
      <c r="A200" s="102" t="s">
        <v>10</v>
      </c>
      <c r="B200" s="104" t="s">
        <v>181</v>
      </c>
      <c r="C200" s="104"/>
      <c r="D200" s="96" t="s">
        <v>11</v>
      </c>
      <c r="E200" s="104">
        <v>3.1</v>
      </c>
      <c r="F200" s="100">
        <f>E200/1.0299</f>
        <v>3.010000970968055</v>
      </c>
      <c r="G200" s="105"/>
    </row>
    <row r="201" spans="1:7" s="97" customFormat="1" ht="24.75" customHeight="1">
      <c r="A201" s="102" t="s">
        <v>12</v>
      </c>
      <c r="B201" s="104" t="s">
        <v>182</v>
      </c>
      <c r="C201" s="104"/>
      <c r="D201" s="104" t="s">
        <v>183</v>
      </c>
      <c r="E201" s="104">
        <v>0.79</v>
      </c>
      <c r="F201" s="100">
        <f>E201/1.13</f>
        <v>0.6991150442477877</v>
      </c>
      <c r="G201" s="105"/>
    </row>
    <row r="202" spans="1:7" s="97" customFormat="1" ht="24.75" customHeight="1">
      <c r="A202" s="194" t="s">
        <v>184</v>
      </c>
      <c r="B202" s="195"/>
      <c r="C202" s="195"/>
      <c r="D202" s="195"/>
      <c r="E202" s="195"/>
      <c r="F202" s="195"/>
      <c r="G202" s="196"/>
    </row>
    <row r="203" spans="1:7" s="97" customFormat="1" ht="24.75" customHeight="1">
      <c r="A203" s="102" t="s">
        <v>10</v>
      </c>
      <c r="B203" s="94" t="s">
        <v>185</v>
      </c>
      <c r="C203" s="94" t="s">
        <v>186</v>
      </c>
      <c r="D203" s="96" t="s">
        <v>22</v>
      </c>
      <c r="E203" s="94">
        <v>335</v>
      </c>
      <c r="F203" s="100">
        <f>E203/1.1286</f>
        <v>296.82792840687574</v>
      </c>
      <c r="G203" s="101"/>
    </row>
    <row r="204" spans="1:7" s="97" customFormat="1" ht="24.75" customHeight="1">
      <c r="A204" s="102" t="s">
        <v>12</v>
      </c>
      <c r="B204" s="94" t="s">
        <v>185</v>
      </c>
      <c r="C204" s="94" t="s">
        <v>187</v>
      </c>
      <c r="D204" s="96" t="s">
        <v>22</v>
      </c>
      <c r="E204" s="94">
        <v>355</v>
      </c>
      <c r="F204" s="100">
        <f aca="true" t="shared" si="6" ref="F204:F209">E204/1.1286</f>
        <v>314.54899875952503</v>
      </c>
      <c r="G204" s="101"/>
    </row>
    <row r="205" spans="1:7" s="97" customFormat="1" ht="24.75" customHeight="1">
      <c r="A205" s="102" t="s">
        <v>14</v>
      </c>
      <c r="B205" s="94" t="s">
        <v>185</v>
      </c>
      <c r="C205" s="94" t="s">
        <v>188</v>
      </c>
      <c r="D205" s="96" t="s">
        <v>22</v>
      </c>
      <c r="E205" s="94">
        <v>360</v>
      </c>
      <c r="F205" s="100">
        <f t="shared" si="6"/>
        <v>318.97926634768737</v>
      </c>
      <c r="G205" s="101"/>
    </row>
    <row r="206" spans="1:7" s="97" customFormat="1" ht="24.75" customHeight="1">
      <c r="A206" s="102" t="s">
        <v>16</v>
      </c>
      <c r="B206" s="94" t="s">
        <v>185</v>
      </c>
      <c r="C206" s="94" t="s">
        <v>189</v>
      </c>
      <c r="D206" s="96" t="s">
        <v>22</v>
      </c>
      <c r="E206" s="94">
        <v>470</v>
      </c>
      <c r="F206" s="100">
        <f t="shared" si="6"/>
        <v>416.4451532872585</v>
      </c>
      <c r="G206" s="101"/>
    </row>
    <row r="207" spans="1:7" s="97" customFormat="1" ht="24.75" customHeight="1">
      <c r="A207" s="102" t="s">
        <v>17</v>
      </c>
      <c r="B207" s="94" t="s">
        <v>190</v>
      </c>
      <c r="C207" s="94" t="s">
        <v>191</v>
      </c>
      <c r="D207" s="96" t="s">
        <v>22</v>
      </c>
      <c r="E207" s="94">
        <v>430</v>
      </c>
      <c r="F207" s="100">
        <f t="shared" si="6"/>
        <v>381.0030125819599</v>
      </c>
      <c r="G207" s="101"/>
    </row>
    <row r="208" spans="1:7" s="97" customFormat="1" ht="24.75" customHeight="1">
      <c r="A208" s="102" t="s">
        <v>18</v>
      </c>
      <c r="B208" s="94" t="s">
        <v>192</v>
      </c>
      <c r="C208" s="94" t="s">
        <v>193</v>
      </c>
      <c r="D208" s="96" t="s">
        <v>22</v>
      </c>
      <c r="E208" s="94">
        <v>660</v>
      </c>
      <c r="F208" s="100">
        <f t="shared" si="6"/>
        <v>584.7953216374269</v>
      </c>
      <c r="G208" s="101"/>
    </row>
    <row r="209" spans="1:7" s="97" customFormat="1" ht="24.75" customHeight="1">
      <c r="A209" s="102" t="s">
        <v>9</v>
      </c>
      <c r="B209" s="94" t="s">
        <v>192</v>
      </c>
      <c r="C209" s="94" t="s">
        <v>194</v>
      </c>
      <c r="D209" s="96" t="s">
        <v>22</v>
      </c>
      <c r="E209" s="94">
        <v>675</v>
      </c>
      <c r="F209" s="100">
        <f t="shared" si="6"/>
        <v>598.0861244019138</v>
      </c>
      <c r="G209" s="101"/>
    </row>
    <row r="210" spans="1:7" s="97" customFormat="1" ht="24.75" customHeight="1">
      <c r="A210" s="194" t="s">
        <v>195</v>
      </c>
      <c r="B210" s="195"/>
      <c r="C210" s="195"/>
      <c r="D210" s="195"/>
      <c r="E210" s="195"/>
      <c r="F210" s="195"/>
      <c r="G210" s="196"/>
    </row>
    <row r="211" spans="1:7" s="97" customFormat="1" ht="24.75" customHeight="1">
      <c r="A211" s="102" t="s">
        <v>10</v>
      </c>
      <c r="B211" s="94" t="s">
        <v>196</v>
      </c>
      <c r="C211" s="94" t="s">
        <v>197</v>
      </c>
      <c r="D211" s="94" t="s">
        <v>198</v>
      </c>
      <c r="E211" s="94">
        <v>7.8085</v>
      </c>
      <c r="F211" s="100">
        <f>E211/1.129</f>
        <v>6.9162976085031005</v>
      </c>
      <c r="G211" s="101"/>
    </row>
    <row r="212" spans="1:7" s="97" customFormat="1" ht="24.75" customHeight="1">
      <c r="A212" s="102" t="s">
        <v>12</v>
      </c>
      <c r="B212" s="94" t="s">
        <v>196</v>
      </c>
      <c r="C212" s="94" t="s">
        <v>199</v>
      </c>
      <c r="D212" s="94" t="s">
        <v>198</v>
      </c>
      <c r="E212" s="94">
        <v>4.5105</v>
      </c>
      <c r="F212" s="100">
        <f aca="true" t="shared" si="7" ref="F212:F235">E212/1.129</f>
        <v>3.9951284322409215</v>
      </c>
      <c r="G212" s="101"/>
    </row>
    <row r="213" spans="1:7" s="97" customFormat="1" ht="24.75" customHeight="1">
      <c r="A213" s="102" t="s">
        <v>14</v>
      </c>
      <c r="B213" s="94" t="s">
        <v>196</v>
      </c>
      <c r="C213" s="94" t="s">
        <v>200</v>
      </c>
      <c r="D213" s="94" t="s">
        <v>198</v>
      </c>
      <c r="E213" s="94">
        <v>3.783</v>
      </c>
      <c r="F213" s="100">
        <f t="shared" si="7"/>
        <v>3.3507528786536755</v>
      </c>
      <c r="G213" s="101"/>
    </row>
    <row r="214" spans="1:7" s="97" customFormat="1" ht="24.75" customHeight="1">
      <c r="A214" s="102" t="s">
        <v>16</v>
      </c>
      <c r="B214" s="94" t="s">
        <v>196</v>
      </c>
      <c r="C214" s="94" t="s">
        <v>201</v>
      </c>
      <c r="D214" s="94" t="s">
        <v>198</v>
      </c>
      <c r="E214" s="94">
        <v>3.1525</v>
      </c>
      <c r="F214" s="100">
        <f t="shared" si="7"/>
        <v>2.7922940655447297</v>
      </c>
      <c r="G214" s="101"/>
    </row>
    <row r="215" spans="1:7" s="97" customFormat="1" ht="24.75" customHeight="1">
      <c r="A215" s="102" t="s">
        <v>17</v>
      </c>
      <c r="B215" s="94" t="s">
        <v>202</v>
      </c>
      <c r="C215" s="94" t="s">
        <v>203</v>
      </c>
      <c r="D215" s="94" t="s">
        <v>198</v>
      </c>
      <c r="E215" s="94">
        <v>3.104</v>
      </c>
      <c r="F215" s="100">
        <f t="shared" si="7"/>
        <v>2.74933569530558</v>
      </c>
      <c r="G215" s="101"/>
    </row>
    <row r="216" spans="1:7" s="97" customFormat="1" ht="24.75" customHeight="1">
      <c r="A216" s="102" t="s">
        <v>18</v>
      </c>
      <c r="B216" s="94" t="s">
        <v>204</v>
      </c>
      <c r="C216" s="94" t="s">
        <v>203</v>
      </c>
      <c r="D216" s="94" t="s">
        <v>198</v>
      </c>
      <c r="E216" s="94">
        <v>2.8615</v>
      </c>
      <c r="F216" s="100">
        <f t="shared" si="7"/>
        <v>2.5345438441098316</v>
      </c>
      <c r="G216" s="101"/>
    </row>
    <row r="217" spans="1:7" s="97" customFormat="1" ht="24.75" customHeight="1">
      <c r="A217" s="102" t="s">
        <v>9</v>
      </c>
      <c r="B217" s="94" t="s">
        <v>205</v>
      </c>
      <c r="C217" s="94" t="s">
        <v>206</v>
      </c>
      <c r="D217" s="94" t="s">
        <v>198</v>
      </c>
      <c r="E217" s="94">
        <v>5.9655000000000005</v>
      </c>
      <c r="F217" s="100">
        <f t="shared" si="7"/>
        <v>5.2838795394154126</v>
      </c>
      <c r="G217" s="101"/>
    </row>
    <row r="218" spans="1:7" s="97" customFormat="1" ht="24.75" customHeight="1">
      <c r="A218" s="102" t="s">
        <v>19</v>
      </c>
      <c r="B218" s="94" t="s">
        <v>205</v>
      </c>
      <c r="C218" s="94" t="s">
        <v>207</v>
      </c>
      <c r="D218" s="94" t="s">
        <v>198</v>
      </c>
      <c r="E218" s="94">
        <v>7.0325</v>
      </c>
      <c r="F218" s="100">
        <f t="shared" si="7"/>
        <v>6.228963684676705</v>
      </c>
      <c r="G218" s="101"/>
    </row>
    <row r="219" spans="1:7" s="97" customFormat="1" ht="24.75" customHeight="1">
      <c r="A219" s="102" t="s">
        <v>20</v>
      </c>
      <c r="B219" s="94" t="s">
        <v>208</v>
      </c>
      <c r="C219" s="94" t="s">
        <v>209</v>
      </c>
      <c r="D219" s="94" t="s">
        <v>198</v>
      </c>
      <c r="E219" s="94">
        <v>3.0555</v>
      </c>
      <c r="F219" s="100">
        <f t="shared" si="7"/>
        <v>2.7063773250664305</v>
      </c>
      <c r="G219" s="101"/>
    </row>
    <row r="220" spans="1:7" s="97" customFormat="1" ht="24.75" customHeight="1">
      <c r="A220" s="102" t="s">
        <v>23</v>
      </c>
      <c r="B220" s="94" t="s">
        <v>208</v>
      </c>
      <c r="C220" s="94" t="s">
        <v>210</v>
      </c>
      <c r="D220" s="94" t="s">
        <v>198</v>
      </c>
      <c r="E220" s="94">
        <v>2.7645</v>
      </c>
      <c r="F220" s="100">
        <f t="shared" si="7"/>
        <v>2.4486271036315324</v>
      </c>
      <c r="G220" s="101"/>
    </row>
    <row r="221" spans="1:7" s="97" customFormat="1" ht="24.75" customHeight="1">
      <c r="A221" s="102" t="s">
        <v>24</v>
      </c>
      <c r="B221" s="94" t="s">
        <v>208</v>
      </c>
      <c r="C221" s="94" t="s">
        <v>211</v>
      </c>
      <c r="D221" s="94" t="s">
        <v>198</v>
      </c>
      <c r="E221" s="94">
        <v>2.1825</v>
      </c>
      <c r="F221" s="100">
        <f t="shared" si="7"/>
        <v>1.9331266607617361</v>
      </c>
      <c r="G221" s="101"/>
    </row>
    <row r="222" spans="1:7" s="97" customFormat="1" ht="24.75" customHeight="1">
      <c r="A222" s="102" t="s">
        <v>25</v>
      </c>
      <c r="B222" s="94" t="s">
        <v>212</v>
      </c>
      <c r="C222" s="94" t="s">
        <v>213</v>
      </c>
      <c r="D222" s="94" t="s">
        <v>198</v>
      </c>
      <c r="E222" s="94">
        <v>1.3579999999999999</v>
      </c>
      <c r="F222" s="100">
        <f t="shared" si="7"/>
        <v>1.2028343666961911</v>
      </c>
      <c r="G222" s="101"/>
    </row>
    <row r="223" spans="1:7" s="97" customFormat="1" ht="24.75" customHeight="1">
      <c r="A223" s="102" t="s">
        <v>26</v>
      </c>
      <c r="B223" s="94" t="s">
        <v>214</v>
      </c>
      <c r="C223" s="94" t="s">
        <v>215</v>
      </c>
      <c r="D223" s="94" t="s">
        <v>198</v>
      </c>
      <c r="E223" s="94">
        <v>7.953999999999999</v>
      </c>
      <c r="F223" s="100">
        <f t="shared" si="7"/>
        <v>7.045172719220548</v>
      </c>
      <c r="G223" s="101"/>
    </row>
    <row r="224" spans="1:7" s="97" customFormat="1" ht="24.75" customHeight="1">
      <c r="A224" s="102" t="s">
        <v>27</v>
      </c>
      <c r="B224" s="94" t="s">
        <v>214</v>
      </c>
      <c r="C224" s="94" t="s">
        <v>216</v>
      </c>
      <c r="D224" s="94" t="s">
        <v>198</v>
      </c>
      <c r="E224" s="94">
        <v>5.335</v>
      </c>
      <c r="F224" s="100">
        <f t="shared" si="7"/>
        <v>4.725420726306466</v>
      </c>
      <c r="G224" s="101"/>
    </row>
    <row r="225" spans="1:7" s="97" customFormat="1" ht="24.75" customHeight="1">
      <c r="A225" s="102" t="s">
        <v>28</v>
      </c>
      <c r="B225" s="94" t="s">
        <v>214</v>
      </c>
      <c r="C225" s="94" t="s">
        <v>217</v>
      </c>
      <c r="D225" s="94" t="s">
        <v>198</v>
      </c>
      <c r="E225" s="94">
        <v>4.753</v>
      </c>
      <c r="F225" s="100">
        <f t="shared" si="7"/>
        <v>4.20992028343667</v>
      </c>
      <c r="G225" s="101"/>
    </row>
    <row r="226" spans="1:7" s="97" customFormat="1" ht="24.75" customHeight="1">
      <c r="A226" s="102" t="s">
        <v>29</v>
      </c>
      <c r="B226" s="94" t="s">
        <v>214</v>
      </c>
      <c r="C226" s="94" t="s">
        <v>218</v>
      </c>
      <c r="D226" s="94" t="s">
        <v>198</v>
      </c>
      <c r="E226" s="94">
        <v>3.2009999999999996</v>
      </c>
      <c r="F226" s="100">
        <f t="shared" si="7"/>
        <v>2.8352524357838793</v>
      </c>
      <c r="G226" s="101"/>
    </row>
    <row r="227" spans="1:7" s="97" customFormat="1" ht="24.75" customHeight="1">
      <c r="A227" s="102" t="s">
        <v>30</v>
      </c>
      <c r="B227" s="94" t="s">
        <v>219</v>
      </c>
      <c r="C227" s="94" t="s">
        <v>215</v>
      </c>
      <c r="D227" s="94" t="s">
        <v>198</v>
      </c>
      <c r="E227" s="94">
        <v>7.953999999999999</v>
      </c>
      <c r="F227" s="100">
        <f t="shared" si="7"/>
        <v>7.045172719220548</v>
      </c>
      <c r="G227" s="101"/>
    </row>
    <row r="228" spans="1:7" s="97" customFormat="1" ht="24.75" customHeight="1">
      <c r="A228" s="102" t="s">
        <v>31</v>
      </c>
      <c r="B228" s="94" t="s">
        <v>219</v>
      </c>
      <c r="C228" s="94" t="s">
        <v>220</v>
      </c>
      <c r="D228" s="94" t="s">
        <v>198</v>
      </c>
      <c r="E228" s="94">
        <v>5.3835</v>
      </c>
      <c r="F228" s="100">
        <f t="shared" si="7"/>
        <v>4.768379096545615</v>
      </c>
      <c r="G228" s="101"/>
    </row>
    <row r="229" spans="1:7" s="97" customFormat="1" ht="24.75" customHeight="1">
      <c r="A229" s="102" t="s">
        <v>32</v>
      </c>
      <c r="B229" s="94" t="s">
        <v>221</v>
      </c>
      <c r="C229" s="94" t="s">
        <v>222</v>
      </c>
      <c r="D229" s="94" t="s">
        <v>198</v>
      </c>
      <c r="E229" s="94">
        <v>3.2495</v>
      </c>
      <c r="F229" s="100">
        <f t="shared" si="7"/>
        <v>2.878210806023029</v>
      </c>
      <c r="G229" s="101"/>
    </row>
    <row r="230" spans="1:7" s="97" customFormat="1" ht="24.75" customHeight="1">
      <c r="A230" s="102" t="s">
        <v>33</v>
      </c>
      <c r="B230" s="94" t="s">
        <v>221</v>
      </c>
      <c r="C230" s="94" t="s">
        <v>223</v>
      </c>
      <c r="D230" s="94" t="s">
        <v>198</v>
      </c>
      <c r="E230" s="94">
        <v>2.8615</v>
      </c>
      <c r="F230" s="100">
        <f t="shared" si="7"/>
        <v>2.5345438441098316</v>
      </c>
      <c r="G230" s="101"/>
    </row>
    <row r="231" spans="1:7" s="97" customFormat="1" ht="24.75" customHeight="1">
      <c r="A231" s="102" t="s">
        <v>34</v>
      </c>
      <c r="B231" s="94" t="s">
        <v>224</v>
      </c>
      <c r="C231" s="94" t="s">
        <v>215</v>
      </c>
      <c r="D231" s="94" t="s">
        <v>198</v>
      </c>
      <c r="E231" s="94">
        <v>5.3835</v>
      </c>
      <c r="F231" s="100">
        <f t="shared" si="7"/>
        <v>4.768379096545615</v>
      </c>
      <c r="G231" s="101"/>
    </row>
    <row r="232" spans="1:7" s="97" customFormat="1" ht="24.75" customHeight="1">
      <c r="A232" s="102" t="s">
        <v>35</v>
      </c>
      <c r="B232" s="94" t="s">
        <v>2525</v>
      </c>
      <c r="C232" s="94" t="s">
        <v>15</v>
      </c>
      <c r="D232" s="94" t="s">
        <v>198</v>
      </c>
      <c r="E232" s="94">
        <v>3.9</v>
      </c>
      <c r="F232" s="100">
        <f t="shared" si="7"/>
        <v>3.4543844109831707</v>
      </c>
      <c r="G232" s="101"/>
    </row>
    <row r="233" spans="1:7" s="97" customFormat="1" ht="24.75" customHeight="1">
      <c r="A233" s="102" t="s">
        <v>36</v>
      </c>
      <c r="B233" s="94" t="s">
        <v>225</v>
      </c>
      <c r="C233" s="94" t="s">
        <v>226</v>
      </c>
      <c r="D233" s="94" t="s">
        <v>227</v>
      </c>
      <c r="E233" s="94">
        <v>7.45</v>
      </c>
      <c r="F233" s="100">
        <f t="shared" si="7"/>
        <v>6.598759964570417</v>
      </c>
      <c r="G233" s="101"/>
    </row>
    <row r="234" spans="1:7" s="97" customFormat="1" ht="24.75" customHeight="1">
      <c r="A234" s="102" t="s">
        <v>37</v>
      </c>
      <c r="B234" s="94" t="s">
        <v>228</v>
      </c>
      <c r="C234" s="94" t="s">
        <v>229</v>
      </c>
      <c r="D234" s="94" t="s">
        <v>227</v>
      </c>
      <c r="E234" s="94">
        <v>1.65</v>
      </c>
      <c r="F234" s="100">
        <f t="shared" si="7"/>
        <v>1.4614703277236492</v>
      </c>
      <c r="G234" s="101"/>
    </row>
    <row r="235" spans="1:7" s="97" customFormat="1" ht="24.75" customHeight="1">
      <c r="A235" s="122" t="s">
        <v>2526</v>
      </c>
      <c r="B235" s="94" t="s">
        <v>230</v>
      </c>
      <c r="C235" s="94" t="s">
        <v>231</v>
      </c>
      <c r="D235" s="94" t="s">
        <v>227</v>
      </c>
      <c r="E235" s="94">
        <v>5.1</v>
      </c>
      <c r="F235" s="100">
        <f t="shared" si="7"/>
        <v>4.517271922054915</v>
      </c>
      <c r="G235" s="101"/>
    </row>
    <row r="236" spans="1:7" s="97" customFormat="1" ht="24.75" customHeight="1">
      <c r="A236" s="194" t="s">
        <v>232</v>
      </c>
      <c r="B236" s="195"/>
      <c r="C236" s="195"/>
      <c r="D236" s="195"/>
      <c r="E236" s="195"/>
      <c r="F236" s="195"/>
      <c r="G236" s="196"/>
    </row>
    <row r="237" spans="1:7" s="97" customFormat="1" ht="24.75" customHeight="1">
      <c r="A237" s="102" t="s">
        <v>10</v>
      </c>
      <c r="B237" s="94" t="s">
        <v>233</v>
      </c>
      <c r="C237" s="94" t="s">
        <v>234</v>
      </c>
      <c r="D237" s="96" t="s">
        <v>22</v>
      </c>
      <c r="E237" s="94">
        <v>11.2035</v>
      </c>
      <c r="F237" s="94">
        <f>E237/1.129</f>
        <v>9.923383525243578</v>
      </c>
      <c r="G237" s="101"/>
    </row>
    <row r="238" spans="1:7" s="97" customFormat="1" ht="24.75" customHeight="1">
      <c r="A238" s="102" t="s">
        <v>12</v>
      </c>
      <c r="B238" s="94" t="s">
        <v>235</v>
      </c>
      <c r="C238" s="94" t="s">
        <v>234</v>
      </c>
      <c r="D238" s="96" t="s">
        <v>22</v>
      </c>
      <c r="E238" s="94">
        <v>15.6</v>
      </c>
      <c r="F238" s="94">
        <f aca="true" t="shared" si="8" ref="F238:F270">E238/1.129</f>
        <v>13.817537643932683</v>
      </c>
      <c r="G238" s="101"/>
    </row>
    <row r="239" spans="1:7" s="97" customFormat="1" ht="24.75" customHeight="1">
      <c r="A239" s="102" t="s">
        <v>14</v>
      </c>
      <c r="B239" s="94" t="s">
        <v>236</v>
      </c>
      <c r="C239" s="94" t="s">
        <v>237</v>
      </c>
      <c r="D239" s="96" t="s">
        <v>22</v>
      </c>
      <c r="E239" s="94">
        <v>20.5</v>
      </c>
      <c r="F239" s="94">
        <f t="shared" si="8"/>
        <v>18.157661647475642</v>
      </c>
      <c r="G239" s="101"/>
    </row>
    <row r="240" spans="1:7" s="97" customFormat="1" ht="24.75" customHeight="1">
      <c r="A240" s="102" t="s">
        <v>16</v>
      </c>
      <c r="B240" s="94" t="s">
        <v>238</v>
      </c>
      <c r="C240" s="94" t="s">
        <v>239</v>
      </c>
      <c r="D240" s="96" t="s">
        <v>22</v>
      </c>
      <c r="E240" s="94">
        <v>264</v>
      </c>
      <c r="F240" s="94">
        <f t="shared" si="8"/>
        <v>233.83525243578387</v>
      </c>
      <c r="G240" s="101"/>
    </row>
    <row r="241" spans="1:7" s="97" customFormat="1" ht="24.75" customHeight="1">
      <c r="A241" s="102" t="s">
        <v>17</v>
      </c>
      <c r="B241" s="94" t="s">
        <v>240</v>
      </c>
      <c r="C241" s="94" t="s">
        <v>241</v>
      </c>
      <c r="D241" s="96" t="s">
        <v>22</v>
      </c>
      <c r="E241" s="94">
        <v>71.295</v>
      </c>
      <c r="F241" s="94">
        <f t="shared" si="8"/>
        <v>63.14880425155005</v>
      </c>
      <c r="G241" s="101"/>
    </row>
    <row r="242" spans="1:7" s="97" customFormat="1" ht="24.75" customHeight="1">
      <c r="A242" s="102" t="s">
        <v>18</v>
      </c>
      <c r="B242" s="94" t="s">
        <v>242</v>
      </c>
      <c r="C242" s="94" t="s">
        <v>243</v>
      </c>
      <c r="D242" s="96" t="s">
        <v>22</v>
      </c>
      <c r="E242" s="94">
        <v>80.995</v>
      </c>
      <c r="F242" s="94">
        <f t="shared" si="8"/>
        <v>71.74047829937999</v>
      </c>
      <c r="G242" s="101"/>
    </row>
    <row r="243" spans="1:7" s="97" customFormat="1" ht="24.75" customHeight="1">
      <c r="A243" s="102" t="s">
        <v>9</v>
      </c>
      <c r="B243" s="94" t="s">
        <v>244</v>
      </c>
      <c r="C243" s="94" t="s">
        <v>245</v>
      </c>
      <c r="D243" s="96" t="s">
        <v>22</v>
      </c>
      <c r="E243" s="94">
        <v>22.795</v>
      </c>
      <c r="F243" s="94">
        <f t="shared" si="8"/>
        <v>20.190434012400356</v>
      </c>
      <c r="G243" s="101"/>
    </row>
    <row r="244" spans="1:7" s="97" customFormat="1" ht="24.75" customHeight="1">
      <c r="A244" s="102" t="s">
        <v>19</v>
      </c>
      <c r="B244" s="94" t="s">
        <v>244</v>
      </c>
      <c r="C244" s="94" t="s">
        <v>246</v>
      </c>
      <c r="D244" s="96" t="s">
        <v>22</v>
      </c>
      <c r="E244" s="94">
        <v>33.464999999999996</v>
      </c>
      <c r="F244" s="94">
        <f t="shared" si="8"/>
        <v>29.641275465013283</v>
      </c>
      <c r="G244" s="101"/>
    </row>
    <row r="245" spans="1:7" s="97" customFormat="1" ht="24.75" customHeight="1">
      <c r="A245" s="102" t="s">
        <v>20</v>
      </c>
      <c r="B245" s="94" t="s">
        <v>247</v>
      </c>
      <c r="C245" s="94" t="s">
        <v>248</v>
      </c>
      <c r="D245" s="96" t="s">
        <v>22</v>
      </c>
      <c r="E245" s="94">
        <v>44.62</v>
      </c>
      <c r="F245" s="94">
        <f t="shared" si="8"/>
        <v>39.52170062001771</v>
      </c>
      <c r="G245" s="101"/>
    </row>
    <row r="246" spans="1:7" s="97" customFormat="1" ht="24.75" customHeight="1">
      <c r="A246" s="102" t="s">
        <v>23</v>
      </c>
      <c r="B246" s="94" t="s">
        <v>249</v>
      </c>
      <c r="C246" s="94" t="s">
        <v>245</v>
      </c>
      <c r="D246" s="96" t="s">
        <v>22</v>
      </c>
      <c r="E246" s="94">
        <v>11.8728</v>
      </c>
      <c r="F246" s="94">
        <f t="shared" si="8"/>
        <v>10.516209034543843</v>
      </c>
      <c r="G246" s="101"/>
    </row>
    <row r="247" spans="1:7" s="97" customFormat="1" ht="24.75" customHeight="1">
      <c r="A247" s="102" t="s">
        <v>24</v>
      </c>
      <c r="B247" s="94" t="s">
        <v>249</v>
      </c>
      <c r="C247" s="94" t="s">
        <v>246</v>
      </c>
      <c r="D247" s="96" t="s">
        <v>22</v>
      </c>
      <c r="E247" s="94">
        <v>15.8304</v>
      </c>
      <c r="F247" s="94">
        <f t="shared" si="8"/>
        <v>14.021612046058458</v>
      </c>
      <c r="G247" s="101"/>
    </row>
    <row r="248" spans="1:7" s="97" customFormat="1" ht="24.75" customHeight="1">
      <c r="A248" s="102" t="s">
        <v>25</v>
      </c>
      <c r="B248" s="94" t="s">
        <v>250</v>
      </c>
      <c r="C248" s="94" t="s">
        <v>251</v>
      </c>
      <c r="D248" s="96" t="s">
        <v>22</v>
      </c>
      <c r="E248" s="94">
        <v>32</v>
      </c>
      <c r="F248" s="94">
        <f t="shared" si="8"/>
        <v>28.343666961913197</v>
      </c>
      <c r="G248" s="101"/>
    </row>
    <row r="249" spans="1:7" s="97" customFormat="1" ht="24.75" customHeight="1">
      <c r="A249" s="102" t="s">
        <v>26</v>
      </c>
      <c r="B249" s="94" t="s">
        <v>250</v>
      </c>
      <c r="C249" s="123" t="s">
        <v>2524</v>
      </c>
      <c r="D249" s="96" t="s">
        <v>22</v>
      </c>
      <c r="E249" s="94">
        <v>37.5</v>
      </c>
      <c r="F249" s="94">
        <f t="shared" si="8"/>
        <v>33.21523472099203</v>
      </c>
      <c r="G249" s="101"/>
    </row>
    <row r="250" spans="1:7" s="97" customFormat="1" ht="24.75" customHeight="1">
      <c r="A250" s="102" t="s">
        <v>27</v>
      </c>
      <c r="B250" s="94" t="s">
        <v>252</v>
      </c>
      <c r="C250" s="94" t="s">
        <v>253</v>
      </c>
      <c r="D250" s="96" t="s">
        <v>22</v>
      </c>
      <c r="E250" s="94">
        <v>17.8092</v>
      </c>
      <c r="F250" s="94">
        <f t="shared" si="8"/>
        <v>15.774313551815766</v>
      </c>
      <c r="G250" s="101"/>
    </row>
    <row r="251" spans="1:7" s="97" customFormat="1" ht="24.75" customHeight="1">
      <c r="A251" s="102" t="s">
        <v>28</v>
      </c>
      <c r="B251" s="94" t="s">
        <v>252</v>
      </c>
      <c r="C251" s="94" t="s">
        <v>254</v>
      </c>
      <c r="D251" s="96" t="s">
        <v>22</v>
      </c>
      <c r="E251" s="94">
        <v>22.7562</v>
      </c>
      <c r="F251" s="94">
        <f t="shared" si="8"/>
        <v>20.156067316209036</v>
      </c>
      <c r="G251" s="101"/>
    </row>
    <row r="252" spans="1:7" s="97" customFormat="1" ht="24.75" customHeight="1">
      <c r="A252" s="102" t="s">
        <v>29</v>
      </c>
      <c r="B252" s="94" t="s">
        <v>255</v>
      </c>
      <c r="C252" s="94" t="s">
        <v>256</v>
      </c>
      <c r="D252" s="96" t="s">
        <v>22</v>
      </c>
      <c r="E252" s="94">
        <v>11.8728</v>
      </c>
      <c r="F252" s="94">
        <f t="shared" si="8"/>
        <v>10.516209034543843</v>
      </c>
      <c r="G252" s="101"/>
    </row>
    <row r="253" spans="1:7" s="97" customFormat="1" ht="24.75" customHeight="1">
      <c r="A253" s="102" t="s">
        <v>30</v>
      </c>
      <c r="B253" s="94" t="s">
        <v>255</v>
      </c>
      <c r="C253" s="94" t="s">
        <v>257</v>
      </c>
      <c r="D253" s="96" t="s">
        <v>22</v>
      </c>
      <c r="E253" s="94">
        <v>18.798599999999997</v>
      </c>
      <c r="F253" s="94">
        <f t="shared" si="8"/>
        <v>16.650664304694416</v>
      </c>
      <c r="G253" s="101"/>
    </row>
    <row r="254" spans="1:7" s="97" customFormat="1" ht="24.75" customHeight="1">
      <c r="A254" s="102" t="s">
        <v>31</v>
      </c>
      <c r="B254" s="94" t="s">
        <v>258</v>
      </c>
      <c r="C254" s="94" t="s">
        <v>259</v>
      </c>
      <c r="D254" s="96" t="s">
        <v>22</v>
      </c>
      <c r="E254" s="94">
        <v>25.7244</v>
      </c>
      <c r="F254" s="94">
        <f t="shared" si="8"/>
        <v>22.785119574844995</v>
      </c>
      <c r="G254" s="101"/>
    </row>
    <row r="255" spans="1:7" s="97" customFormat="1" ht="24.75" customHeight="1">
      <c r="A255" s="102" t="s">
        <v>32</v>
      </c>
      <c r="B255" s="94" t="s">
        <v>260</v>
      </c>
      <c r="C255" s="94" t="s">
        <v>261</v>
      </c>
      <c r="D255" s="96" t="s">
        <v>22</v>
      </c>
      <c r="E255" s="94">
        <v>27.7032</v>
      </c>
      <c r="F255" s="94">
        <f t="shared" si="8"/>
        <v>24.537821080602303</v>
      </c>
      <c r="G255" s="101"/>
    </row>
    <row r="256" spans="1:7" s="97" customFormat="1" ht="24.75" customHeight="1">
      <c r="A256" s="102" t="s">
        <v>33</v>
      </c>
      <c r="B256" s="94" t="s">
        <v>262</v>
      </c>
      <c r="C256" s="94" t="s">
        <v>263</v>
      </c>
      <c r="D256" s="96" t="s">
        <v>22</v>
      </c>
      <c r="E256" s="94">
        <v>17.8092</v>
      </c>
      <c r="F256" s="94">
        <f t="shared" si="8"/>
        <v>15.774313551815766</v>
      </c>
      <c r="G256" s="101"/>
    </row>
    <row r="257" spans="1:7" s="97" customFormat="1" ht="24.75" customHeight="1">
      <c r="A257" s="102" t="s">
        <v>34</v>
      </c>
      <c r="B257" s="94" t="s">
        <v>264</v>
      </c>
      <c r="C257" s="94" t="s">
        <v>265</v>
      </c>
      <c r="D257" s="96" t="s">
        <v>22</v>
      </c>
      <c r="E257" s="94">
        <v>13.8516</v>
      </c>
      <c r="F257" s="94">
        <f t="shared" si="8"/>
        <v>12.268910540301151</v>
      </c>
      <c r="G257" s="101"/>
    </row>
    <row r="258" spans="1:7" s="97" customFormat="1" ht="24.75" customHeight="1">
      <c r="A258" s="102" t="s">
        <v>35</v>
      </c>
      <c r="B258" s="94" t="s">
        <v>264</v>
      </c>
      <c r="C258" s="94" t="s">
        <v>266</v>
      </c>
      <c r="D258" s="96" t="s">
        <v>22</v>
      </c>
      <c r="E258" s="94">
        <v>18.798599999999997</v>
      </c>
      <c r="F258" s="94">
        <f t="shared" si="8"/>
        <v>16.650664304694416</v>
      </c>
      <c r="G258" s="101"/>
    </row>
    <row r="259" spans="1:7" s="97" customFormat="1" ht="24.75" customHeight="1">
      <c r="A259" s="102" t="s">
        <v>36</v>
      </c>
      <c r="B259" s="123" t="s">
        <v>2530</v>
      </c>
      <c r="C259" s="94" t="s">
        <v>234</v>
      </c>
      <c r="D259" s="96" t="s">
        <v>22</v>
      </c>
      <c r="E259" s="94">
        <v>22.7</v>
      </c>
      <c r="F259" s="94">
        <f t="shared" si="8"/>
        <v>20.106288751107172</v>
      </c>
      <c r="G259" s="101"/>
    </row>
    <row r="260" spans="1:7" s="97" customFormat="1" ht="24.75" customHeight="1">
      <c r="A260" s="102" t="s">
        <v>37</v>
      </c>
      <c r="B260" s="123" t="s">
        <v>2530</v>
      </c>
      <c r="C260" s="94" t="s">
        <v>267</v>
      </c>
      <c r="D260" s="96" t="s">
        <v>22</v>
      </c>
      <c r="E260" s="94">
        <v>25.2</v>
      </c>
      <c r="F260" s="94">
        <f t="shared" si="8"/>
        <v>22.320637732506643</v>
      </c>
      <c r="G260" s="101"/>
    </row>
    <row r="261" spans="1:7" s="97" customFormat="1" ht="24.75" customHeight="1">
      <c r="A261" s="102" t="s">
        <v>38</v>
      </c>
      <c r="B261" s="94" t="s">
        <v>268</v>
      </c>
      <c r="C261" s="94" t="s">
        <v>269</v>
      </c>
      <c r="D261" s="96" t="s">
        <v>22</v>
      </c>
      <c r="E261" s="94">
        <v>25.7244</v>
      </c>
      <c r="F261" s="94">
        <f t="shared" si="8"/>
        <v>22.785119574844995</v>
      </c>
      <c r="G261" s="101"/>
    </row>
    <row r="262" spans="1:7" s="97" customFormat="1" ht="24.75" customHeight="1">
      <c r="A262" s="102" t="s">
        <v>39</v>
      </c>
      <c r="B262" s="108" t="s">
        <v>270</v>
      </c>
      <c r="C262" s="94" t="s">
        <v>271</v>
      </c>
      <c r="D262" s="96" t="s">
        <v>22</v>
      </c>
      <c r="E262" s="94">
        <v>48.62</v>
      </c>
      <c r="F262" s="94">
        <f t="shared" si="8"/>
        <v>43.06465899025686</v>
      </c>
      <c r="G262" s="101"/>
    </row>
    <row r="263" spans="1:7" s="97" customFormat="1" ht="24.75" customHeight="1">
      <c r="A263" s="102" t="s">
        <v>40</v>
      </c>
      <c r="B263" s="108" t="s">
        <v>270</v>
      </c>
      <c r="C263" s="94" t="s">
        <v>272</v>
      </c>
      <c r="D263" s="96" t="s">
        <v>22</v>
      </c>
      <c r="E263" s="94">
        <v>53.12</v>
      </c>
      <c r="F263" s="94">
        <f t="shared" si="8"/>
        <v>47.05048715677591</v>
      </c>
      <c r="G263" s="101"/>
    </row>
    <row r="264" spans="1:7" s="97" customFormat="1" ht="24.75" customHeight="1">
      <c r="A264" s="102" t="s">
        <v>41</v>
      </c>
      <c r="B264" s="94" t="s">
        <v>270</v>
      </c>
      <c r="C264" s="94" t="s">
        <v>273</v>
      </c>
      <c r="D264" s="96" t="s">
        <v>22</v>
      </c>
      <c r="E264" s="94">
        <v>56.65</v>
      </c>
      <c r="F264" s="94">
        <f t="shared" si="8"/>
        <v>50.177147918511956</v>
      </c>
      <c r="G264" s="101"/>
    </row>
    <row r="265" spans="1:7" s="97" customFormat="1" ht="24.75" customHeight="1">
      <c r="A265" s="102" t="s">
        <v>43</v>
      </c>
      <c r="B265" s="94" t="s">
        <v>270</v>
      </c>
      <c r="C265" s="123" t="s">
        <v>2522</v>
      </c>
      <c r="D265" s="96" t="s">
        <v>22</v>
      </c>
      <c r="E265" s="108">
        <v>72.5</v>
      </c>
      <c r="F265" s="94">
        <f>E265/1.129</f>
        <v>64.21612046058459</v>
      </c>
      <c r="G265" s="101"/>
    </row>
    <row r="266" spans="1:7" s="97" customFormat="1" ht="24.75" customHeight="1">
      <c r="A266" s="102" t="s">
        <v>44</v>
      </c>
      <c r="B266" s="94" t="s">
        <v>274</v>
      </c>
      <c r="C266" s="94"/>
      <c r="D266" s="96" t="s">
        <v>22</v>
      </c>
      <c r="E266" s="108">
        <v>23.5225</v>
      </c>
      <c r="F266" s="94">
        <f t="shared" si="8"/>
        <v>20.8348095659876</v>
      </c>
      <c r="G266" s="101"/>
    </row>
    <row r="267" spans="1:7" s="97" customFormat="1" ht="24.75" customHeight="1">
      <c r="A267" s="102" t="s">
        <v>277</v>
      </c>
      <c r="B267" s="94" t="s">
        <v>2527</v>
      </c>
      <c r="C267" s="123" t="s">
        <v>2528</v>
      </c>
      <c r="D267" s="96" t="s">
        <v>22</v>
      </c>
      <c r="E267" s="108">
        <v>330</v>
      </c>
      <c r="F267" s="94">
        <f t="shared" si="8"/>
        <v>292.29406554472985</v>
      </c>
      <c r="G267" s="101"/>
    </row>
    <row r="268" spans="1:7" s="97" customFormat="1" ht="24.75" customHeight="1">
      <c r="A268" s="102" t="s">
        <v>279</v>
      </c>
      <c r="B268" s="94" t="s">
        <v>275</v>
      </c>
      <c r="C268" s="94" t="s">
        <v>276</v>
      </c>
      <c r="D268" s="96" t="s">
        <v>22</v>
      </c>
      <c r="E268" s="94">
        <v>282.5</v>
      </c>
      <c r="F268" s="94">
        <f t="shared" si="8"/>
        <v>250.22143489813993</v>
      </c>
      <c r="G268" s="101"/>
    </row>
    <row r="269" spans="1:7" s="97" customFormat="1" ht="24.75" customHeight="1">
      <c r="A269" s="122" t="s">
        <v>2523</v>
      </c>
      <c r="B269" s="94" t="s">
        <v>278</v>
      </c>
      <c r="C269" s="94" t="s">
        <v>276</v>
      </c>
      <c r="D269" s="96" t="s">
        <v>22</v>
      </c>
      <c r="E269" s="94">
        <v>188.5</v>
      </c>
      <c r="F269" s="94">
        <f t="shared" si="8"/>
        <v>166.96191319751992</v>
      </c>
      <c r="G269" s="101"/>
    </row>
    <row r="270" spans="1:7" s="97" customFormat="1" ht="24.75" customHeight="1">
      <c r="A270" s="122" t="s">
        <v>2529</v>
      </c>
      <c r="B270" s="94" t="s">
        <v>280</v>
      </c>
      <c r="C270" s="94" t="s">
        <v>276</v>
      </c>
      <c r="D270" s="96" t="s">
        <v>22</v>
      </c>
      <c r="E270" s="94">
        <v>92.15</v>
      </c>
      <c r="F270" s="94">
        <f t="shared" si="8"/>
        <v>81.62090345438442</v>
      </c>
      <c r="G270" s="101"/>
    </row>
    <row r="271" spans="1:7" s="97" customFormat="1" ht="24.75" customHeight="1">
      <c r="A271" s="194" t="s">
        <v>281</v>
      </c>
      <c r="B271" s="200"/>
      <c r="C271" s="200"/>
      <c r="D271" s="200"/>
      <c r="E271" s="200"/>
      <c r="F271" s="200"/>
      <c r="G271" s="201"/>
    </row>
    <row r="272" spans="1:7" s="97" customFormat="1" ht="24.75" customHeight="1">
      <c r="A272" s="107" t="s">
        <v>10</v>
      </c>
      <c r="B272" s="94" t="s">
        <v>282</v>
      </c>
      <c r="C272" s="94" t="s">
        <v>283</v>
      </c>
      <c r="D272" s="94" t="s">
        <v>284</v>
      </c>
      <c r="E272" s="94">
        <v>260.5</v>
      </c>
      <c r="F272" s="104">
        <f>E272/1.1282</f>
        <v>230.89877681262186</v>
      </c>
      <c r="G272" s="105"/>
    </row>
    <row r="273" spans="1:7" s="97" customFormat="1" ht="24.75" customHeight="1">
      <c r="A273" s="107" t="s">
        <v>12</v>
      </c>
      <c r="B273" s="94" t="s">
        <v>282</v>
      </c>
      <c r="C273" s="94" t="s">
        <v>285</v>
      </c>
      <c r="D273" s="94" t="s">
        <v>284</v>
      </c>
      <c r="E273" s="94">
        <v>135.5</v>
      </c>
      <c r="F273" s="104">
        <f aca="true" t="shared" si="9" ref="F273:F323">E273/1.1282</f>
        <v>120.10281864917567</v>
      </c>
      <c r="G273" s="105"/>
    </row>
    <row r="274" spans="1:7" s="97" customFormat="1" ht="24.75" customHeight="1">
      <c r="A274" s="107" t="s">
        <v>14</v>
      </c>
      <c r="B274" s="94" t="s">
        <v>286</v>
      </c>
      <c r="C274" s="94" t="s">
        <v>283</v>
      </c>
      <c r="D274" s="94" t="s">
        <v>284</v>
      </c>
      <c r="E274" s="94">
        <v>365.3</v>
      </c>
      <c r="F274" s="104">
        <f t="shared" si="9"/>
        <v>323.79010813685517</v>
      </c>
      <c r="G274" s="105"/>
    </row>
    <row r="275" spans="1:7" s="97" customFormat="1" ht="24.75" customHeight="1">
      <c r="A275" s="107" t="s">
        <v>16</v>
      </c>
      <c r="B275" s="94" t="s">
        <v>287</v>
      </c>
      <c r="C275" s="94" t="s">
        <v>288</v>
      </c>
      <c r="D275" s="94" t="s">
        <v>284</v>
      </c>
      <c r="E275" s="94">
        <v>3320.56</v>
      </c>
      <c r="F275" s="104">
        <f t="shared" si="9"/>
        <v>2943.237014713703</v>
      </c>
      <c r="G275" s="105"/>
    </row>
    <row r="276" spans="1:7" s="97" customFormat="1" ht="24.75" customHeight="1">
      <c r="A276" s="107" t="s">
        <v>17</v>
      </c>
      <c r="B276" s="94" t="s">
        <v>287</v>
      </c>
      <c r="C276" s="94" t="s">
        <v>289</v>
      </c>
      <c r="D276" s="94" t="s">
        <v>284</v>
      </c>
      <c r="E276" s="94">
        <v>5115.32</v>
      </c>
      <c r="F276" s="104">
        <f t="shared" si="9"/>
        <v>4534.054245701116</v>
      </c>
      <c r="G276" s="105"/>
    </row>
    <row r="277" spans="1:7" s="97" customFormat="1" ht="24.75" customHeight="1">
      <c r="A277" s="107" t="s">
        <v>18</v>
      </c>
      <c r="B277" s="94" t="s">
        <v>287</v>
      </c>
      <c r="C277" s="94" t="s">
        <v>290</v>
      </c>
      <c r="D277" s="94" t="s">
        <v>284</v>
      </c>
      <c r="E277" s="94">
        <v>14620.15</v>
      </c>
      <c r="F277" s="104">
        <f t="shared" si="9"/>
        <v>12958.828221946462</v>
      </c>
      <c r="G277" s="105"/>
    </row>
    <row r="278" spans="1:7" s="97" customFormat="1" ht="24.75" customHeight="1">
      <c r="A278" s="107" t="s">
        <v>9</v>
      </c>
      <c r="B278" s="94" t="s">
        <v>291</v>
      </c>
      <c r="C278" s="94" t="s">
        <v>292</v>
      </c>
      <c r="D278" s="94" t="s">
        <v>284</v>
      </c>
      <c r="E278" s="94">
        <v>472.15</v>
      </c>
      <c r="F278" s="104">
        <f t="shared" si="9"/>
        <v>418.4984931749689</v>
      </c>
      <c r="G278" s="105"/>
    </row>
    <row r="279" spans="1:7" s="97" customFormat="1" ht="24.75" customHeight="1">
      <c r="A279" s="107" t="s">
        <v>19</v>
      </c>
      <c r="B279" s="94" t="s">
        <v>291</v>
      </c>
      <c r="C279" s="94" t="s">
        <v>293</v>
      </c>
      <c r="D279" s="94" t="s">
        <v>284</v>
      </c>
      <c r="E279" s="94">
        <v>1850</v>
      </c>
      <c r="F279" s="104">
        <f t="shared" si="9"/>
        <v>1639.7801808190036</v>
      </c>
      <c r="G279" s="105"/>
    </row>
    <row r="280" spans="1:7" s="97" customFormat="1" ht="24.75" customHeight="1">
      <c r="A280" s="107" t="s">
        <v>20</v>
      </c>
      <c r="B280" s="94" t="s">
        <v>291</v>
      </c>
      <c r="C280" s="94" t="s">
        <v>294</v>
      </c>
      <c r="D280" s="94" t="s">
        <v>284</v>
      </c>
      <c r="E280" s="94">
        <v>432.09619999999995</v>
      </c>
      <c r="F280" s="104">
        <f t="shared" si="9"/>
        <v>382.9960999822726</v>
      </c>
      <c r="G280" s="105"/>
    </row>
    <row r="281" spans="1:7" s="97" customFormat="1" ht="24.75" customHeight="1">
      <c r="A281" s="107" t="s">
        <v>23</v>
      </c>
      <c r="B281" s="94" t="s">
        <v>295</v>
      </c>
      <c r="C281" s="94" t="s">
        <v>296</v>
      </c>
      <c r="D281" s="96" t="s">
        <v>22</v>
      </c>
      <c r="E281" s="94">
        <v>65</v>
      </c>
      <c r="F281" s="104">
        <f t="shared" si="9"/>
        <v>57.613898244992015</v>
      </c>
      <c r="G281" s="105"/>
    </row>
    <row r="282" spans="1:7" s="97" customFormat="1" ht="24.75" customHeight="1">
      <c r="A282" s="107" t="s">
        <v>24</v>
      </c>
      <c r="B282" s="94" t="s">
        <v>297</v>
      </c>
      <c r="C282" s="94" t="s">
        <v>298</v>
      </c>
      <c r="D282" s="94" t="s">
        <v>284</v>
      </c>
      <c r="E282" s="94">
        <v>525.65</v>
      </c>
      <c r="F282" s="104">
        <f t="shared" si="9"/>
        <v>465.9191632689239</v>
      </c>
      <c r="G282" s="105"/>
    </row>
    <row r="283" spans="1:7" s="97" customFormat="1" ht="24.75" customHeight="1">
      <c r="A283" s="107" t="s">
        <v>25</v>
      </c>
      <c r="B283" s="94" t="s">
        <v>299</v>
      </c>
      <c r="C283" s="94" t="s">
        <v>300</v>
      </c>
      <c r="D283" s="96" t="s">
        <v>22</v>
      </c>
      <c r="E283" s="94">
        <v>61</v>
      </c>
      <c r="F283" s="104">
        <f t="shared" si="9"/>
        <v>54.06842758376174</v>
      </c>
      <c r="G283" s="105"/>
    </row>
    <row r="284" spans="1:7" s="97" customFormat="1" ht="24.75" customHeight="1">
      <c r="A284" s="107" t="s">
        <v>26</v>
      </c>
      <c r="B284" s="94" t="s">
        <v>299</v>
      </c>
      <c r="C284" s="94" t="s">
        <v>301</v>
      </c>
      <c r="D284" s="96" t="s">
        <v>22</v>
      </c>
      <c r="E284" s="94">
        <v>80</v>
      </c>
      <c r="F284" s="104">
        <f t="shared" si="9"/>
        <v>70.90941322460556</v>
      </c>
      <c r="G284" s="105"/>
    </row>
    <row r="285" spans="1:7" s="97" customFormat="1" ht="24.75" customHeight="1">
      <c r="A285" s="107" t="s">
        <v>27</v>
      </c>
      <c r="B285" s="108" t="s">
        <v>299</v>
      </c>
      <c r="C285" s="94" t="s">
        <v>302</v>
      </c>
      <c r="D285" s="96" t="s">
        <v>22</v>
      </c>
      <c r="E285" s="94">
        <v>90</v>
      </c>
      <c r="F285" s="104">
        <f t="shared" si="9"/>
        <v>79.77308987768126</v>
      </c>
      <c r="G285" s="105"/>
    </row>
    <row r="286" spans="1:7" s="97" customFormat="1" ht="24.75" customHeight="1">
      <c r="A286" s="107" t="s">
        <v>28</v>
      </c>
      <c r="B286" s="108" t="s">
        <v>303</v>
      </c>
      <c r="C286" s="94" t="s">
        <v>300</v>
      </c>
      <c r="D286" s="96" t="s">
        <v>22</v>
      </c>
      <c r="E286" s="94">
        <v>70</v>
      </c>
      <c r="F286" s="104">
        <f t="shared" si="9"/>
        <v>62.045736571529865</v>
      </c>
      <c r="G286" s="105"/>
    </row>
    <row r="287" spans="1:7" s="97" customFormat="1" ht="24.75" customHeight="1">
      <c r="A287" s="107" t="s">
        <v>29</v>
      </c>
      <c r="B287" s="108" t="s">
        <v>303</v>
      </c>
      <c r="C287" s="94" t="s">
        <v>301</v>
      </c>
      <c r="D287" s="96" t="s">
        <v>22</v>
      </c>
      <c r="E287" s="94">
        <v>85</v>
      </c>
      <c r="F287" s="104">
        <f t="shared" si="9"/>
        <v>75.34125155114342</v>
      </c>
      <c r="G287" s="105"/>
    </row>
    <row r="288" spans="1:7" s="97" customFormat="1" ht="24.75" customHeight="1">
      <c r="A288" s="107" t="s">
        <v>30</v>
      </c>
      <c r="B288" s="94" t="s">
        <v>303</v>
      </c>
      <c r="C288" s="94" t="s">
        <v>302</v>
      </c>
      <c r="D288" s="96" t="s">
        <v>22</v>
      </c>
      <c r="E288" s="94">
        <v>99</v>
      </c>
      <c r="F288" s="104">
        <f t="shared" si="9"/>
        <v>87.75039886544938</v>
      </c>
      <c r="G288" s="105"/>
    </row>
    <row r="289" spans="1:7" s="97" customFormat="1" ht="24.75" customHeight="1">
      <c r="A289" s="107" t="s">
        <v>31</v>
      </c>
      <c r="B289" s="94" t="s">
        <v>303</v>
      </c>
      <c r="C289" s="94" t="s">
        <v>304</v>
      </c>
      <c r="D289" s="96" t="s">
        <v>22</v>
      </c>
      <c r="E289" s="94">
        <v>123</v>
      </c>
      <c r="F289" s="104">
        <f t="shared" si="9"/>
        <v>109.02322283283105</v>
      </c>
      <c r="G289" s="105"/>
    </row>
    <row r="290" spans="1:7" s="97" customFormat="1" ht="24.75" customHeight="1">
      <c r="A290" s="107" t="s">
        <v>32</v>
      </c>
      <c r="B290" s="94" t="s">
        <v>305</v>
      </c>
      <c r="C290" s="94" t="s">
        <v>306</v>
      </c>
      <c r="D290" s="94" t="s">
        <v>284</v>
      </c>
      <c r="E290" s="94">
        <v>325.35</v>
      </c>
      <c r="F290" s="104">
        <f t="shared" si="9"/>
        <v>288.3797199078178</v>
      </c>
      <c r="G290" s="105"/>
    </row>
    <row r="291" spans="1:7" s="97" customFormat="1" ht="24.75" customHeight="1">
      <c r="A291" s="107" t="s">
        <v>33</v>
      </c>
      <c r="B291" s="94" t="s">
        <v>305</v>
      </c>
      <c r="C291" s="94" t="s">
        <v>307</v>
      </c>
      <c r="D291" s="94" t="s">
        <v>284</v>
      </c>
      <c r="E291" s="94">
        <v>650.11</v>
      </c>
      <c r="F291" s="104">
        <f t="shared" si="9"/>
        <v>576.236482893104</v>
      </c>
      <c r="G291" s="105"/>
    </row>
    <row r="292" spans="1:7" s="97" customFormat="1" ht="24.75" customHeight="1">
      <c r="A292" s="107" t="s">
        <v>34</v>
      </c>
      <c r="B292" s="94" t="s">
        <v>305</v>
      </c>
      <c r="C292" s="94" t="s">
        <v>308</v>
      </c>
      <c r="D292" s="94" t="s">
        <v>284</v>
      </c>
      <c r="E292" s="94">
        <v>935.78</v>
      </c>
      <c r="F292" s="104">
        <f t="shared" si="9"/>
        <v>829.4451338415174</v>
      </c>
      <c r="G292" s="105"/>
    </row>
    <row r="293" spans="1:7" s="97" customFormat="1" ht="24.75" customHeight="1">
      <c r="A293" s="107" t="s">
        <v>35</v>
      </c>
      <c r="B293" s="94" t="s">
        <v>305</v>
      </c>
      <c r="C293" s="94" t="s">
        <v>309</v>
      </c>
      <c r="D293" s="94" t="s">
        <v>284</v>
      </c>
      <c r="E293" s="94">
        <v>1455.54</v>
      </c>
      <c r="F293" s="104">
        <f t="shared" si="9"/>
        <v>1290.1435915617797</v>
      </c>
      <c r="G293" s="105"/>
    </row>
    <row r="294" spans="1:7" s="97" customFormat="1" ht="24.75" customHeight="1">
      <c r="A294" s="107" t="s">
        <v>36</v>
      </c>
      <c r="B294" s="94" t="s">
        <v>305</v>
      </c>
      <c r="C294" s="94" t="s">
        <v>310</v>
      </c>
      <c r="D294" s="94" t="s">
        <v>284</v>
      </c>
      <c r="E294" s="94">
        <v>2510.11</v>
      </c>
      <c r="F294" s="104">
        <f t="shared" si="9"/>
        <v>2224.880340365183</v>
      </c>
      <c r="G294" s="105"/>
    </row>
    <row r="295" spans="1:7" s="97" customFormat="1" ht="24.75" customHeight="1">
      <c r="A295" s="107" t="s">
        <v>37</v>
      </c>
      <c r="B295" s="94" t="s">
        <v>305</v>
      </c>
      <c r="C295" s="94" t="s">
        <v>311</v>
      </c>
      <c r="D295" s="94" t="s">
        <v>284</v>
      </c>
      <c r="E295" s="94">
        <v>3330</v>
      </c>
      <c r="F295" s="104">
        <f t="shared" si="9"/>
        <v>2951.6043254742062</v>
      </c>
      <c r="G295" s="105"/>
    </row>
    <row r="296" spans="1:7" s="97" customFormat="1" ht="24.75" customHeight="1">
      <c r="A296" s="107" t="s">
        <v>38</v>
      </c>
      <c r="B296" s="94" t="s">
        <v>305</v>
      </c>
      <c r="C296" s="94" t="s">
        <v>312</v>
      </c>
      <c r="D296" s="94" t="s">
        <v>284</v>
      </c>
      <c r="E296" s="94">
        <v>6845.25</v>
      </c>
      <c r="F296" s="104">
        <f t="shared" si="9"/>
        <v>6067.40826094664</v>
      </c>
      <c r="G296" s="105"/>
    </row>
    <row r="297" spans="1:7" s="97" customFormat="1" ht="24.75" customHeight="1">
      <c r="A297" s="107" t="s">
        <v>39</v>
      </c>
      <c r="B297" s="94" t="s">
        <v>305</v>
      </c>
      <c r="C297" s="94" t="s">
        <v>313</v>
      </c>
      <c r="D297" s="94" t="s">
        <v>284</v>
      </c>
      <c r="E297" s="94">
        <v>14035.63</v>
      </c>
      <c r="F297" s="104">
        <f t="shared" si="9"/>
        <v>12440.728594220882</v>
      </c>
      <c r="G297" s="105"/>
    </row>
    <row r="298" spans="1:7" s="97" customFormat="1" ht="24.75" customHeight="1">
      <c r="A298" s="107" t="s">
        <v>40</v>
      </c>
      <c r="B298" s="94" t="s">
        <v>305</v>
      </c>
      <c r="C298" s="94" t="s">
        <v>314</v>
      </c>
      <c r="D298" s="94" t="s">
        <v>284</v>
      </c>
      <c r="E298" s="94">
        <v>23170.55</v>
      </c>
      <c r="F298" s="104">
        <f t="shared" si="9"/>
        <v>20537.626307392304</v>
      </c>
      <c r="G298" s="105"/>
    </row>
    <row r="299" spans="1:7" s="97" customFormat="1" ht="24.75" customHeight="1">
      <c r="A299" s="107" t="s">
        <v>41</v>
      </c>
      <c r="B299" s="108" t="s">
        <v>2712</v>
      </c>
      <c r="C299" s="94" t="s">
        <v>302</v>
      </c>
      <c r="D299" s="96" t="s">
        <v>22</v>
      </c>
      <c r="E299" s="94">
        <v>86</v>
      </c>
      <c r="F299" s="104">
        <f t="shared" si="9"/>
        <v>76.22761921645098</v>
      </c>
      <c r="G299" s="105"/>
    </row>
    <row r="300" spans="1:7" s="97" customFormat="1" ht="24.75" customHeight="1">
      <c r="A300" s="107" t="s">
        <v>43</v>
      </c>
      <c r="B300" s="96" t="s">
        <v>315</v>
      </c>
      <c r="C300" s="96" t="s">
        <v>316</v>
      </c>
      <c r="D300" s="96" t="s">
        <v>22</v>
      </c>
      <c r="E300" s="103">
        <v>27</v>
      </c>
      <c r="F300" s="104">
        <f t="shared" si="9"/>
        <v>23.931926963304377</v>
      </c>
      <c r="G300" s="105"/>
    </row>
    <row r="301" spans="1:7" s="97" customFormat="1" ht="24.75" customHeight="1">
      <c r="A301" s="107" t="s">
        <v>44</v>
      </c>
      <c r="B301" s="96" t="s">
        <v>315</v>
      </c>
      <c r="C301" s="96" t="s">
        <v>317</v>
      </c>
      <c r="D301" s="96" t="s">
        <v>22</v>
      </c>
      <c r="E301" s="103">
        <v>32</v>
      </c>
      <c r="F301" s="104">
        <f t="shared" si="9"/>
        <v>28.363765289842224</v>
      </c>
      <c r="G301" s="105"/>
    </row>
    <row r="302" spans="1:7" s="97" customFormat="1" ht="24.75" customHeight="1">
      <c r="A302" s="107" t="s">
        <v>45</v>
      </c>
      <c r="B302" s="96" t="s">
        <v>315</v>
      </c>
      <c r="C302" s="96" t="s">
        <v>318</v>
      </c>
      <c r="D302" s="96" t="s">
        <v>22</v>
      </c>
      <c r="E302" s="103">
        <v>42</v>
      </c>
      <c r="F302" s="104">
        <f t="shared" si="9"/>
        <v>37.22744194291792</v>
      </c>
      <c r="G302" s="105"/>
    </row>
    <row r="303" spans="1:7" s="97" customFormat="1" ht="24.75" customHeight="1">
      <c r="A303" s="107" t="s">
        <v>46</v>
      </c>
      <c r="B303" s="96" t="s">
        <v>315</v>
      </c>
      <c r="C303" s="96" t="s">
        <v>319</v>
      </c>
      <c r="D303" s="96" t="s">
        <v>22</v>
      </c>
      <c r="E303" s="103">
        <v>55</v>
      </c>
      <c r="F303" s="104">
        <f t="shared" si="9"/>
        <v>48.75022159191632</v>
      </c>
      <c r="G303" s="105"/>
    </row>
    <row r="304" spans="1:7" s="97" customFormat="1" ht="24.75" customHeight="1">
      <c r="A304" s="107" t="s">
        <v>47</v>
      </c>
      <c r="B304" s="96" t="s">
        <v>315</v>
      </c>
      <c r="C304" s="96" t="s">
        <v>320</v>
      </c>
      <c r="D304" s="96" t="s">
        <v>22</v>
      </c>
      <c r="E304" s="103">
        <v>57</v>
      </c>
      <c r="F304" s="104">
        <f t="shared" si="9"/>
        <v>50.52295692253146</v>
      </c>
      <c r="G304" s="105"/>
    </row>
    <row r="305" spans="1:7" s="97" customFormat="1" ht="24.75" customHeight="1">
      <c r="A305" s="107" t="s">
        <v>48</v>
      </c>
      <c r="B305" s="96" t="s">
        <v>315</v>
      </c>
      <c r="C305" s="96" t="s">
        <v>321</v>
      </c>
      <c r="D305" s="96" t="s">
        <v>22</v>
      </c>
      <c r="E305" s="103">
        <v>67</v>
      </c>
      <c r="F305" s="104">
        <f t="shared" si="9"/>
        <v>59.386633575607156</v>
      </c>
      <c r="G305" s="105"/>
    </row>
    <row r="306" spans="1:7" s="97" customFormat="1" ht="24.75" customHeight="1">
      <c r="A306" s="107" t="s">
        <v>49</v>
      </c>
      <c r="B306" s="96" t="s">
        <v>315</v>
      </c>
      <c r="C306" s="96" t="s">
        <v>322</v>
      </c>
      <c r="D306" s="96" t="s">
        <v>22</v>
      </c>
      <c r="E306" s="103">
        <v>81</v>
      </c>
      <c r="F306" s="104">
        <f t="shared" si="9"/>
        <v>71.79578088991313</v>
      </c>
      <c r="G306" s="105"/>
    </row>
    <row r="307" spans="1:7" s="97" customFormat="1" ht="24.75" customHeight="1">
      <c r="A307" s="107" t="s">
        <v>50</v>
      </c>
      <c r="B307" s="96" t="s">
        <v>315</v>
      </c>
      <c r="C307" s="96" t="s">
        <v>13</v>
      </c>
      <c r="D307" s="96" t="s">
        <v>22</v>
      </c>
      <c r="E307" s="103">
        <v>145</v>
      </c>
      <c r="F307" s="104">
        <f t="shared" si="9"/>
        <v>128.5233114695976</v>
      </c>
      <c r="G307" s="105"/>
    </row>
    <row r="308" spans="1:7" s="97" customFormat="1" ht="24.75" customHeight="1">
      <c r="A308" s="107" t="s">
        <v>51</v>
      </c>
      <c r="B308" s="96" t="s">
        <v>323</v>
      </c>
      <c r="C308" s="96" t="s">
        <v>324</v>
      </c>
      <c r="D308" s="96" t="s">
        <v>22</v>
      </c>
      <c r="E308" s="103">
        <v>79</v>
      </c>
      <c r="F308" s="104">
        <f t="shared" si="9"/>
        <v>70.023045559298</v>
      </c>
      <c r="G308" s="105"/>
    </row>
    <row r="309" spans="1:7" s="97" customFormat="1" ht="24.75" customHeight="1">
      <c r="A309" s="107" t="s">
        <v>52</v>
      </c>
      <c r="B309" s="96" t="s">
        <v>323</v>
      </c>
      <c r="C309" s="96" t="s">
        <v>325</v>
      </c>
      <c r="D309" s="96" t="s">
        <v>22</v>
      </c>
      <c r="E309" s="103">
        <v>101</v>
      </c>
      <c r="F309" s="104">
        <f t="shared" si="9"/>
        <v>89.52313419606452</v>
      </c>
      <c r="G309" s="105"/>
    </row>
    <row r="310" spans="1:7" s="97" customFormat="1" ht="24.75" customHeight="1">
      <c r="A310" s="107" t="s">
        <v>53</v>
      </c>
      <c r="B310" s="96" t="s">
        <v>323</v>
      </c>
      <c r="C310" s="96" t="s">
        <v>326</v>
      </c>
      <c r="D310" s="96" t="s">
        <v>22</v>
      </c>
      <c r="E310" s="103">
        <v>113</v>
      </c>
      <c r="F310" s="104">
        <f t="shared" si="9"/>
        <v>100.15954617975535</v>
      </c>
      <c r="G310" s="105"/>
    </row>
    <row r="311" spans="1:7" s="97" customFormat="1" ht="24.75" customHeight="1">
      <c r="A311" s="107" t="s">
        <v>54</v>
      </c>
      <c r="B311" s="96" t="s">
        <v>327</v>
      </c>
      <c r="C311" s="96" t="s">
        <v>318</v>
      </c>
      <c r="D311" s="96" t="s">
        <v>22</v>
      </c>
      <c r="E311" s="103">
        <v>58</v>
      </c>
      <c r="F311" s="104">
        <f t="shared" si="9"/>
        <v>51.40932458783903</v>
      </c>
      <c r="G311" s="105"/>
    </row>
    <row r="312" spans="1:7" s="97" customFormat="1" ht="24.75" customHeight="1">
      <c r="A312" s="107" t="s">
        <v>55</v>
      </c>
      <c r="B312" s="96" t="s">
        <v>327</v>
      </c>
      <c r="C312" s="96" t="s">
        <v>321</v>
      </c>
      <c r="D312" s="96" t="s">
        <v>22</v>
      </c>
      <c r="E312" s="103">
        <v>120</v>
      </c>
      <c r="F312" s="104">
        <f t="shared" si="9"/>
        <v>106.36411983690834</v>
      </c>
      <c r="G312" s="105"/>
    </row>
    <row r="313" spans="1:7" s="97" customFormat="1" ht="24.75" customHeight="1">
      <c r="A313" s="107" t="s">
        <v>56</v>
      </c>
      <c r="B313" s="96" t="s">
        <v>328</v>
      </c>
      <c r="C313" s="96" t="s">
        <v>316</v>
      </c>
      <c r="D313" s="96" t="s">
        <v>22</v>
      </c>
      <c r="E313" s="103">
        <v>30</v>
      </c>
      <c r="F313" s="104">
        <f t="shared" si="9"/>
        <v>26.591029959227086</v>
      </c>
      <c r="G313" s="105"/>
    </row>
    <row r="314" spans="1:7" s="97" customFormat="1" ht="24.75" customHeight="1">
      <c r="A314" s="107" t="s">
        <v>57</v>
      </c>
      <c r="B314" s="96" t="s">
        <v>328</v>
      </c>
      <c r="C314" s="96" t="s">
        <v>318</v>
      </c>
      <c r="D314" s="96" t="s">
        <v>22</v>
      </c>
      <c r="E314" s="103">
        <v>40</v>
      </c>
      <c r="F314" s="104">
        <f t="shared" si="9"/>
        <v>35.45470661230278</v>
      </c>
      <c r="G314" s="105"/>
    </row>
    <row r="315" spans="1:7" s="97" customFormat="1" ht="24.75" customHeight="1">
      <c r="A315" s="107" t="s">
        <v>58</v>
      </c>
      <c r="B315" s="96" t="s">
        <v>329</v>
      </c>
      <c r="C315" s="96" t="s">
        <v>330</v>
      </c>
      <c r="D315" s="96" t="s">
        <v>22</v>
      </c>
      <c r="E315" s="103">
        <v>185</v>
      </c>
      <c r="F315" s="104">
        <f t="shared" si="9"/>
        <v>163.97801808190036</v>
      </c>
      <c r="G315" s="104"/>
    </row>
    <row r="316" spans="1:7" s="97" customFormat="1" ht="24.75" customHeight="1">
      <c r="A316" s="107" t="s">
        <v>59</v>
      </c>
      <c r="B316" s="96" t="s">
        <v>331</v>
      </c>
      <c r="C316" s="96" t="s">
        <v>318</v>
      </c>
      <c r="D316" s="96" t="s">
        <v>22</v>
      </c>
      <c r="E316" s="103">
        <v>120</v>
      </c>
      <c r="F316" s="104">
        <f t="shared" si="9"/>
        <v>106.36411983690834</v>
      </c>
      <c r="G316" s="105"/>
    </row>
    <row r="317" spans="1:7" s="97" customFormat="1" ht="24.75" customHeight="1">
      <c r="A317" s="107" t="s">
        <v>60</v>
      </c>
      <c r="B317" s="96" t="s">
        <v>331</v>
      </c>
      <c r="C317" s="96" t="s">
        <v>319</v>
      </c>
      <c r="D317" s="96" t="s">
        <v>22</v>
      </c>
      <c r="E317" s="103">
        <v>130</v>
      </c>
      <c r="F317" s="104">
        <f t="shared" si="9"/>
        <v>115.22779648998403</v>
      </c>
      <c r="G317" s="105"/>
    </row>
    <row r="318" spans="1:7" s="97" customFormat="1" ht="24.75" customHeight="1">
      <c r="A318" s="107" t="s">
        <v>61</v>
      </c>
      <c r="B318" s="96" t="s">
        <v>331</v>
      </c>
      <c r="C318" s="96" t="s">
        <v>320</v>
      </c>
      <c r="D318" s="96" t="s">
        <v>22</v>
      </c>
      <c r="E318" s="103">
        <v>142</v>
      </c>
      <c r="F318" s="104">
        <f t="shared" si="9"/>
        <v>125.86420847367486</v>
      </c>
      <c r="G318" s="105"/>
    </row>
    <row r="319" spans="1:7" s="97" customFormat="1" ht="24.75" customHeight="1">
      <c r="A319" s="107" t="s">
        <v>62</v>
      </c>
      <c r="B319" s="96" t="s">
        <v>331</v>
      </c>
      <c r="C319" s="96" t="s">
        <v>321</v>
      </c>
      <c r="D319" s="96" t="s">
        <v>22</v>
      </c>
      <c r="E319" s="103">
        <v>165</v>
      </c>
      <c r="F319" s="104">
        <f t="shared" si="9"/>
        <v>146.25066477574896</v>
      </c>
      <c r="G319" s="105"/>
    </row>
    <row r="320" spans="1:7" s="97" customFormat="1" ht="24.75" customHeight="1">
      <c r="A320" s="107" t="s">
        <v>63</v>
      </c>
      <c r="B320" s="96" t="s">
        <v>332</v>
      </c>
      <c r="C320" s="96" t="s">
        <v>316</v>
      </c>
      <c r="D320" s="96" t="s">
        <v>22</v>
      </c>
      <c r="E320" s="103">
        <v>35.5</v>
      </c>
      <c r="F320" s="104">
        <f t="shared" si="9"/>
        <v>31.466052118418716</v>
      </c>
      <c r="G320" s="105"/>
    </row>
    <row r="321" spans="1:7" s="97" customFormat="1" ht="24.75" customHeight="1">
      <c r="A321" s="107" t="s">
        <v>64</v>
      </c>
      <c r="B321" s="96" t="s">
        <v>332</v>
      </c>
      <c r="C321" s="96" t="s">
        <v>318</v>
      </c>
      <c r="D321" s="96" t="s">
        <v>22</v>
      </c>
      <c r="E321" s="103">
        <v>47</v>
      </c>
      <c r="F321" s="104">
        <f t="shared" si="9"/>
        <v>41.65928026945576</v>
      </c>
      <c r="G321" s="105"/>
    </row>
    <row r="322" spans="1:7" s="97" customFormat="1" ht="24.75" customHeight="1">
      <c r="A322" s="107" t="s">
        <v>65</v>
      </c>
      <c r="B322" s="96" t="s">
        <v>333</v>
      </c>
      <c r="C322" s="96" t="s">
        <v>334</v>
      </c>
      <c r="D322" s="96" t="s">
        <v>22</v>
      </c>
      <c r="E322" s="103">
        <v>239</v>
      </c>
      <c r="F322" s="104">
        <f t="shared" si="9"/>
        <v>211.8418720085091</v>
      </c>
      <c r="G322" s="105"/>
    </row>
    <row r="323" spans="1:7" s="97" customFormat="1" ht="24.75" customHeight="1">
      <c r="A323" s="107" t="s">
        <v>66</v>
      </c>
      <c r="B323" s="96" t="s">
        <v>333</v>
      </c>
      <c r="C323" s="96" t="s">
        <v>335</v>
      </c>
      <c r="D323" s="96" t="s">
        <v>22</v>
      </c>
      <c r="E323" s="103">
        <v>253</v>
      </c>
      <c r="F323" s="104">
        <f t="shared" si="9"/>
        <v>224.2510193228151</v>
      </c>
      <c r="G323" s="105"/>
    </row>
    <row r="324" spans="1:7" s="97" customFormat="1" ht="24.75" customHeight="1">
      <c r="A324" s="192" t="s">
        <v>336</v>
      </c>
      <c r="B324" s="191"/>
      <c r="C324" s="191"/>
      <c r="D324" s="191"/>
      <c r="E324" s="191"/>
      <c r="F324" s="191"/>
      <c r="G324" s="193"/>
    </row>
    <row r="325" spans="1:7" s="97" customFormat="1" ht="24.75" customHeight="1">
      <c r="A325" s="107" t="s">
        <v>10</v>
      </c>
      <c r="B325" s="104" t="s">
        <v>337</v>
      </c>
      <c r="C325" s="104"/>
      <c r="D325" s="104" t="s">
        <v>338</v>
      </c>
      <c r="E325" s="103">
        <v>7.66</v>
      </c>
      <c r="F325" s="103">
        <f>E325/1.129</f>
        <v>6.7847652790079716</v>
      </c>
      <c r="G325" s="105"/>
    </row>
    <row r="326" spans="1:7" s="97" customFormat="1" ht="24.75" customHeight="1">
      <c r="A326" s="107" t="s">
        <v>12</v>
      </c>
      <c r="B326" s="104" t="s">
        <v>339</v>
      </c>
      <c r="C326" s="104"/>
      <c r="D326" s="104" t="s">
        <v>338</v>
      </c>
      <c r="E326" s="103">
        <v>11.74</v>
      </c>
      <c r="F326" s="103">
        <f>E326/1.129</f>
        <v>10.398582816651905</v>
      </c>
      <c r="G326" s="105"/>
    </row>
    <row r="327" spans="1:7" s="97" customFormat="1" ht="24.75" customHeight="1">
      <c r="A327" s="192" t="s">
        <v>340</v>
      </c>
      <c r="B327" s="191"/>
      <c r="C327" s="191"/>
      <c r="D327" s="191"/>
      <c r="E327" s="191"/>
      <c r="F327" s="191"/>
      <c r="G327" s="193"/>
    </row>
    <row r="328" spans="1:7" s="97" customFormat="1" ht="24.75" customHeight="1">
      <c r="A328" s="107" t="s">
        <v>10</v>
      </c>
      <c r="B328" s="96" t="s">
        <v>341</v>
      </c>
      <c r="C328" s="96"/>
      <c r="D328" s="96" t="s">
        <v>342</v>
      </c>
      <c r="E328" s="103">
        <v>11.8</v>
      </c>
      <c r="F328" s="103">
        <f>E328/1.129</f>
        <v>10.451727192205492</v>
      </c>
      <c r="G328" s="93"/>
    </row>
    <row r="329" spans="1:7" s="97" customFormat="1" ht="24.75" customHeight="1">
      <c r="A329" s="107" t="s">
        <v>12</v>
      </c>
      <c r="B329" s="96" t="s">
        <v>343</v>
      </c>
      <c r="C329" s="96"/>
      <c r="D329" s="96" t="s">
        <v>342</v>
      </c>
      <c r="E329" s="103">
        <v>13.1</v>
      </c>
      <c r="F329" s="103">
        <f aca="true" t="shared" si="10" ref="F329:F340">E329/1.129</f>
        <v>11.603188662533215</v>
      </c>
      <c r="G329" s="93"/>
    </row>
    <row r="330" spans="1:7" s="97" customFormat="1" ht="24.75" customHeight="1">
      <c r="A330" s="107" t="s">
        <v>14</v>
      </c>
      <c r="B330" s="96" t="s">
        <v>344</v>
      </c>
      <c r="C330" s="96"/>
      <c r="D330" s="96" t="s">
        <v>342</v>
      </c>
      <c r="E330" s="103">
        <v>8.3129</v>
      </c>
      <c r="F330" s="103">
        <f t="shared" si="10"/>
        <v>7.3630646589902575</v>
      </c>
      <c r="G330" s="93"/>
    </row>
    <row r="331" spans="1:7" s="97" customFormat="1" ht="24.75" customHeight="1">
      <c r="A331" s="107" t="s">
        <v>16</v>
      </c>
      <c r="B331" s="96" t="s">
        <v>345</v>
      </c>
      <c r="C331" s="96"/>
      <c r="D331" s="96" t="s">
        <v>342</v>
      </c>
      <c r="E331" s="103">
        <v>7.566</v>
      </c>
      <c r="F331" s="103">
        <f t="shared" si="10"/>
        <v>6.701505757307351</v>
      </c>
      <c r="G331" s="93"/>
    </row>
    <row r="332" spans="1:7" s="97" customFormat="1" ht="24.75" customHeight="1">
      <c r="A332" s="107" t="s">
        <v>17</v>
      </c>
      <c r="B332" s="96" t="s">
        <v>346</v>
      </c>
      <c r="C332" s="96"/>
      <c r="D332" s="96" t="s">
        <v>342</v>
      </c>
      <c r="E332" s="103">
        <v>10.185</v>
      </c>
      <c r="F332" s="103">
        <f t="shared" si="10"/>
        <v>9.021257750221436</v>
      </c>
      <c r="G332" s="93"/>
    </row>
    <row r="333" spans="1:7" s="97" customFormat="1" ht="24.75" customHeight="1">
      <c r="A333" s="107" t="s">
        <v>18</v>
      </c>
      <c r="B333" s="96" t="s">
        <v>347</v>
      </c>
      <c r="C333" s="96"/>
      <c r="D333" s="96" t="s">
        <v>342</v>
      </c>
      <c r="E333" s="103">
        <v>80.995</v>
      </c>
      <c r="F333" s="103">
        <f t="shared" si="10"/>
        <v>71.74047829937999</v>
      </c>
      <c r="G333" s="93"/>
    </row>
    <row r="334" spans="1:7" s="97" customFormat="1" ht="24.75" customHeight="1">
      <c r="A334" s="107" t="s">
        <v>9</v>
      </c>
      <c r="B334" s="96" t="s">
        <v>348</v>
      </c>
      <c r="C334" s="96"/>
      <c r="D334" s="96" t="s">
        <v>342</v>
      </c>
      <c r="E334" s="103">
        <v>24.735</v>
      </c>
      <c r="F334" s="103">
        <f t="shared" si="10"/>
        <v>21.90876882196634</v>
      </c>
      <c r="G334" s="93"/>
    </row>
    <row r="335" spans="1:7" s="97" customFormat="1" ht="24.75" customHeight="1">
      <c r="A335" s="107" t="s">
        <v>19</v>
      </c>
      <c r="B335" s="96" t="s">
        <v>349</v>
      </c>
      <c r="C335" s="96"/>
      <c r="D335" s="96" t="s">
        <v>342</v>
      </c>
      <c r="E335" s="103">
        <v>13</v>
      </c>
      <c r="F335" s="103">
        <f t="shared" si="10"/>
        <v>11.514614703277237</v>
      </c>
      <c r="G335" s="93"/>
    </row>
    <row r="336" spans="1:7" s="97" customFormat="1" ht="24.75" customHeight="1">
      <c r="A336" s="107" t="s">
        <v>20</v>
      </c>
      <c r="B336" s="96" t="s">
        <v>350</v>
      </c>
      <c r="C336" s="96"/>
      <c r="D336" s="96" t="s">
        <v>342</v>
      </c>
      <c r="E336" s="103">
        <v>16</v>
      </c>
      <c r="F336" s="103">
        <f t="shared" si="10"/>
        <v>14.171833480956598</v>
      </c>
      <c r="G336" s="93"/>
    </row>
    <row r="337" spans="1:7" s="97" customFormat="1" ht="24.75" customHeight="1">
      <c r="A337" s="107" t="s">
        <v>23</v>
      </c>
      <c r="B337" s="96" t="s">
        <v>351</v>
      </c>
      <c r="C337" s="96"/>
      <c r="D337" s="96" t="s">
        <v>342</v>
      </c>
      <c r="E337" s="103">
        <v>3.0555</v>
      </c>
      <c r="F337" s="103">
        <f t="shared" si="10"/>
        <v>2.7063773250664305</v>
      </c>
      <c r="G337" s="93"/>
    </row>
    <row r="338" spans="1:7" s="97" customFormat="1" ht="24.75" customHeight="1">
      <c r="A338" s="107" t="s">
        <v>24</v>
      </c>
      <c r="B338" s="96" t="s">
        <v>352</v>
      </c>
      <c r="C338" s="96"/>
      <c r="D338" s="96" t="s">
        <v>342</v>
      </c>
      <c r="E338" s="103">
        <v>1.7557</v>
      </c>
      <c r="F338" s="103">
        <f t="shared" si="10"/>
        <v>1.5550930026572187</v>
      </c>
      <c r="G338" s="93"/>
    </row>
    <row r="339" spans="1:7" s="97" customFormat="1" ht="24.75" customHeight="1">
      <c r="A339" s="107" t="s">
        <v>25</v>
      </c>
      <c r="B339" s="96" t="s">
        <v>353</v>
      </c>
      <c r="C339" s="96"/>
      <c r="D339" s="96" t="s">
        <v>342</v>
      </c>
      <c r="E339" s="103">
        <v>3.2009999999999996</v>
      </c>
      <c r="F339" s="103">
        <f t="shared" si="10"/>
        <v>2.8352524357838793</v>
      </c>
      <c r="G339" s="93"/>
    </row>
    <row r="340" spans="1:7" s="97" customFormat="1" ht="24.75" customHeight="1">
      <c r="A340" s="107" t="s">
        <v>26</v>
      </c>
      <c r="B340" s="96" t="s">
        <v>354</v>
      </c>
      <c r="C340" s="96" t="s">
        <v>355</v>
      </c>
      <c r="D340" s="96" t="s">
        <v>342</v>
      </c>
      <c r="E340" s="103">
        <v>19.884999999999998</v>
      </c>
      <c r="F340" s="104">
        <f t="shared" si="10"/>
        <v>17.61293179805137</v>
      </c>
      <c r="G340" s="93"/>
    </row>
    <row r="341" spans="1:7" s="97" customFormat="1" ht="24.75" customHeight="1">
      <c r="A341" s="107" t="s">
        <v>27</v>
      </c>
      <c r="B341" s="96" t="s">
        <v>356</v>
      </c>
      <c r="C341" s="96"/>
      <c r="D341" s="96" t="s">
        <v>342</v>
      </c>
      <c r="E341" s="103">
        <v>18.1875</v>
      </c>
      <c r="F341" s="104">
        <f aca="true" t="shared" si="11" ref="F341:F404">E341/1.129</f>
        <v>16.109388839681134</v>
      </c>
      <c r="G341" s="93"/>
    </row>
    <row r="342" spans="1:7" s="97" customFormat="1" ht="24.75" customHeight="1">
      <c r="A342" s="107" t="s">
        <v>28</v>
      </c>
      <c r="B342" s="96" t="s">
        <v>357</v>
      </c>
      <c r="C342" s="96" t="s">
        <v>358</v>
      </c>
      <c r="D342" s="96" t="s">
        <v>342</v>
      </c>
      <c r="E342" s="103">
        <v>8.438999999999998</v>
      </c>
      <c r="F342" s="104">
        <f t="shared" si="11"/>
        <v>7.474756421612044</v>
      </c>
      <c r="G342" s="93"/>
    </row>
    <row r="343" spans="1:7" s="97" customFormat="1" ht="24.75" customHeight="1">
      <c r="A343" s="107" t="s">
        <v>29</v>
      </c>
      <c r="B343" s="96" t="s">
        <v>359</v>
      </c>
      <c r="C343" s="96" t="s">
        <v>360</v>
      </c>
      <c r="D343" s="96" t="s">
        <v>342</v>
      </c>
      <c r="E343" s="103">
        <v>15.6364</v>
      </c>
      <c r="F343" s="104">
        <f t="shared" si="11"/>
        <v>13.84977856510186</v>
      </c>
      <c r="G343" s="93"/>
    </row>
    <row r="344" spans="1:7" s="97" customFormat="1" ht="24.75" customHeight="1">
      <c r="A344" s="107" t="s">
        <v>30</v>
      </c>
      <c r="B344" s="96" t="s">
        <v>361</v>
      </c>
      <c r="C344" s="96" t="s">
        <v>362</v>
      </c>
      <c r="D344" s="96" t="s">
        <v>342</v>
      </c>
      <c r="E344" s="103">
        <v>16.974999999999998</v>
      </c>
      <c r="F344" s="104">
        <f t="shared" si="11"/>
        <v>15.03542958370239</v>
      </c>
      <c r="G344" s="93"/>
    </row>
    <row r="345" spans="1:7" s="97" customFormat="1" ht="24.75" customHeight="1">
      <c r="A345" s="107" t="s">
        <v>31</v>
      </c>
      <c r="B345" s="96" t="s">
        <v>363</v>
      </c>
      <c r="C345" s="96" t="s">
        <v>364</v>
      </c>
      <c r="D345" s="96" t="s">
        <v>342</v>
      </c>
      <c r="E345" s="103">
        <v>19.982</v>
      </c>
      <c r="F345" s="104">
        <f t="shared" si="11"/>
        <v>17.69884853852967</v>
      </c>
      <c r="G345" s="93"/>
    </row>
    <row r="346" spans="1:7" s="97" customFormat="1" ht="24.75" customHeight="1">
      <c r="A346" s="107" t="s">
        <v>32</v>
      </c>
      <c r="B346" s="96" t="s">
        <v>365</v>
      </c>
      <c r="C346" s="96" t="s">
        <v>366</v>
      </c>
      <c r="D346" s="96" t="s">
        <v>342</v>
      </c>
      <c r="E346" s="103">
        <v>16.974999999999998</v>
      </c>
      <c r="F346" s="104">
        <f t="shared" si="11"/>
        <v>15.03542958370239</v>
      </c>
      <c r="G346" s="93"/>
    </row>
    <row r="347" spans="1:7" s="97" customFormat="1" ht="24.75" customHeight="1">
      <c r="A347" s="107" t="s">
        <v>33</v>
      </c>
      <c r="B347" s="96" t="s">
        <v>365</v>
      </c>
      <c r="C347" s="96" t="s">
        <v>367</v>
      </c>
      <c r="D347" s="96" t="s">
        <v>342</v>
      </c>
      <c r="E347" s="103">
        <v>16.49</v>
      </c>
      <c r="F347" s="104">
        <f t="shared" si="11"/>
        <v>14.605845881310893</v>
      </c>
      <c r="G347" s="93"/>
    </row>
    <row r="348" spans="1:7" s="97" customFormat="1" ht="24.75" customHeight="1">
      <c r="A348" s="107" t="s">
        <v>34</v>
      </c>
      <c r="B348" s="96" t="s">
        <v>365</v>
      </c>
      <c r="C348" s="96" t="s">
        <v>368</v>
      </c>
      <c r="D348" s="96" t="s">
        <v>342</v>
      </c>
      <c r="E348" s="103">
        <v>15.326</v>
      </c>
      <c r="F348" s="104">
        <f t="shared" si="11"/>
        <v>13.574844995571302</v>
      </c>
      <c r="G348" s="93"/>
    </row>
    <row r="349" spans="1:7" s="97" customFormat="1" ht="24.75" customHeight="1">
      <c r="A349" s="107" t="s">
        <v>35</v>
      </c>
      <c r="B349" s="96" t="s">
        <v>365</v>
      </c>
      <c r="C349" s="96" t="s">
        <v>369</v>
      </c>
      <c r="D349" s="96" t="s">
        <v>342</v>
      </c>
      <c r="E349" s="103">
        <v>14.744</v>
      </c>
      <c r="F349" s="104">
        <f t="shared" si="11"/>
        <v>13.059344552701505</v>
      </c>
      <c r="G349" s="93"/>
    </row>
    <row r="350" spans="1:7" s="97" customFormat="1" ht="24.75" customHeight="1">
      <c r="A350" s="107" t="s">
        <v>36</v>
      </c>
      <c r="B350" s="96" t="s">
        <v>370</v>
      </c>
      <c r="C350" s="96"/>
      <c r="D350" s="96" t="s">
        <v>342</v>
      </c>
      <c r="E350" s="103">
        <v>61.595</v>
      </c>
      <c r="F350" s="104">
        <f t="shared" si="11"/>
        <v>54.55713020372011</v>
      </c>
      <c r="G350" s="93"/>
    </row>
    <row r="351" spans="1:7" s="97" customFormat="1" ht="24.75" customHeight="1">
      <c r="A351" s="107" t="s">
        <v>37</v>
      </c>
      <c r="B351" s="96" t="s">
        <v>371</v>
      </c>
      <c r="C351" s="96" t="s">
        <v>372</v>
      </c>
      <c r="D351" s="96" t="s">
        <v>342</v>
      </c>
      <c r="E351" s="103">
        <v>20.127499999999998</v>
      </c>
      <c r="F351" s="104">
        <f t="shared" si="11"/>
        <v>17.82772364924712</v>
      </c>
      <c r="G351" s="93"/>
    </row>
    <row r="352" spans="1:7" s="97" customFormat="1" ht="24.75" customHeight="1">
      <c r="A352" s="107" t="s">
        <v>38</v>
      </c>
      <c r="B352" s="96" t="s">
        <v>373</v>
      </c>
      <c r="C352" s="96" t="s">
        <v>374</v>
      </c>
      <c r="D352" s="96" t="s">
        <v>342</v>
      </c>
      <c r="E352" s="103">
        <v>17.9935</v>
      </c>
      <c r="F352" s="104">
        <f t="shared" si="11"/>
        <v>15.937555358724536</v>
      </c>
      <c r="G352" s="93"/>
    </row>
    <row r="353" spans="1:7" s="97" customFormat="1" ht="24.75" customHeight="1">
      <c r="A353" s="107" t="s">
        <v>39</v>
      </c>
      <c r="B353" s="96" t="s">
        <v>373</v>
      </c>
      <c r="C353" s="96" t="s">
        <v>375</v>
      </c>
      <c r="D353" s="96" t="s">
        <v>342</v>
      </c>
      <c r="E353" s="103">
        <v>17.9935</v>
      </c>
      <c r="F353" s="104">
        <f t="shared" si="11"/>
        <v>15.937555358724536</v>
      </c>
      <c r="G353" s="93"/>
    </row>
    <row r="354" spans="1:7" s="97" customFormat="1" ht="24.75" customHeight="1">
      <c r="A354" s="107" t="s">
        <v>40</v>
      </c>
      <c r="B354" s="96" t="s">
        <v>373</v>
      </c>
      <c r="C354" s="96" t="s">
        <v>376</v>
      </c>
      <c r="D354" s="96" t="s">
        <v>342</v>
      </c>
      <c r="E354" s="103">
        <v>17.9935</v>
      </c>
      <c r="F354" s="104">
        <f t="shared" si="11"/>
        <v>15.937555358724536</v>
      </c>
      <c r="G354" s="93"/>
    </row>
    <row r="355" spans="1:7" s="97" customFormat="1" ht="24.75" customHeight="1">
      <c r="A355" s="107" t="s">
        <v>41</v>
      </c>
      <c r="B355" s="96" t="s">
        <v>373</v>
      </c>
      <c r="C355" s="96" t="s">
        <v>377</v>
      </c>
      <c r="D355" s="96" t="s">
        <v>342</v>
      </c>
      <c r="E355" s="103">
        <v>17.9935</v>
      </c>
      <c r="F355" s="104">
        <f t="shared" si="11"/>
        <v>15.937555358724536</v>
      </c>
      <c r="G355" s="93"/>
    </row>
    <row r="356" spans="1:7" s="97" customFormat="1" ht="24.75" customHeight="1">
      <c r="A356" s="107" t="s">
        <v>43</v>
      </c>
      <c r="B356" s="96" t="s">
        <v>373</v>
      </c>
      <c r="C356" s="96" t="s">
        <v>378</v>
      </c>
      <c r="D356" s="96" t="s">
        <v>342</v>
      </c>
      <c r="E356" s="103">
        <v>17.9935</v>
      </c>
      <c r="F356" s="104">
        <f t="shared" si="11"/>
        <v>15.937555358724536</v>
      </c>
      <c r="G356" s="93"/>
    </row>
    <row r="357" spans="1:7" s="97" customFormat="1" ht="24.75" customHeight="1">
      <c r="A357" s="107" t="s">
        <v>44</v>
      </c>
      <c r="B357" s="96" t="s">
        <v>379</v>
      </c>
      <c r="C357" s="96" t="s">
        <v>380</v>
      </c>
      <c r="D357" s="96" t="s">
        <v>342</v>
      </c>
      <c r="E357" s="103">
        <v>17.9935</v>
      </c>
      <c r="F357" s="104">
        <f t="shared" si="11"/>
        <v>15.937555358724536</v>
      </c>
      <c r="G357" s="93"/>
    </row>
    <row r="358" spans="1:7" s="97" customFormat="1" ht="24.75" customHeight="1">
      <c r="A358" s="107" t="s">
        <v>45</v>
      </c>
      <c r="B358" s="96" t="s">
        <v>379</v>
      </c>
      <c r="C358" s="96" t="s">
        <v>381</v>
      </c>
      <c r="D358" s="96" t="s">
        <v>342</v>
      </c>
      <c r="E358" s="103">
        <v>17.9935</v>
      </c>
      <c r="F358" s="104">
        <f t="shared" si="11"/>
        <v>15.937555358724536</v>
      </c>
      <c r="G358" s="93"/>
    </row>
    <row r="359" spans="1:7" s="97" customFormat="1" ht="24.75" customHeight="1">
      <c r="A359" s="107" t="s">
        <v>46</v>
      </c>
      <c r="B359" s="96" t="s">
        <v>379</v>
      </c>
      <c r="C359" s="96" t="s">
        <v>382</v>
      </c>
      <c r="D359" s="96" t="s">
        <v>342</v>
      </c>
      <c r="E359" s="103">
        <v>20.127499999999998</v>
      </c>
      <c r="F359" s="104">
        <f t="shared" si="11"/>
        <v>17.82772364924712</v>
      </c>
      <c r="G359" s="93"/>
    </row>
    <row r="360" spans="1:7" s="97" customFormat="1" ht="24.75" customHeight="1">
      <c r="A360" s="107" t="s">
        <v>47</v>
      </c>
      <c r="B360" s="96" t="s">
        <v>379</v>
      </c>
      <c r="C360" s="96" t="s">
        <v>383</v>
      </c>
      <c r="D360" s="96" t="s">
        <v>342</v>
      </c>
      <c r="E360" s="103">
        <v>20.127499999999998</v>
      </c>
      <c r="F360" s="104">
        <f t="shared" si="11"/>
        <v>17.82772364924712</v>
      </c>
      <c r="G360" s="93"/>
    </row>
    <row r="361" spans="1:7" s="97" customFormat="1" ht="24.75" customHeight="1">
      <c r="A361" s="107" t="s">
        <v>48</v>
      </c>
      <c r="B361" s="96" t="s">
        <v>379</v>
      </c>
      <c r="C361" s="96" t="s">
        <v>384</v>
      </c>
      <c r="D361" s="96" t="s">
        <v>342</v>
      </c>
      <c r="E361" s="103">
        <v>20.127499999999998</v>
      </c>
      <c r="F361" s="104">
        <f t="shared" si="11"/>
        <v>17.82772364924712</v>
      </c>
      <c r="G361" s="93"/>
    </row>
    <row r="362" spans="1:7" s="97" customFormat="1" ht="24.75" customHeight="1">
      <c r="A362" s="107" t="s">
        <v>49</v>
      </c>
      <c r="B362" s="96" t="s">
        <v>385</v>
      </c>
      <c r="C362" s="96" t="s">
        <v>386</v>
      </c>
      <c r="D362" s="96" t="s">
        <v>342</v>
      </c>
      <c r="E362" s="103">
        <v>12.5809</v>
      </c>
      <c r="F362" s="104">
        <f t="shared" si="11"/>
        <v>11.143401240035429</v>
      </c>
      <c r="G362" s="93"/>
    </row>
    <row r="363" spans="1:7" s="97" customFormat="1" ht="24.75" customHeight="1">
      <c r="A363" s="107" t="s">
        <v>50</v>
      </c>
      <c r="B363" s="96" t="s">
        <v>387</v>
      </c>
      <c r="C363" s="96" t="s">
        <v>388</v>
      </c>
      <c r="D363" s="96" t="s">
        <v>342</v>
      </c>
      <c r="E363" s="103">
        <v>20.2827</v>
      </c>
      <c r="F363" s="104">
        <f t="shared" si="11"/>
        <v>17.9651904340124</v>
      </c>
      <c r="G363" s="93"/>
    </row>
    <row r="364" spans="1:7" s="97" customFormat="1" ht="24.75" customHeight="1">
      <c r="A364" s="107" t="s">
        <v>51</v>
      </c>
      <c r="B364" s="96" t="s">
        <v>389</v>
      </c>
      <c r="C364" s="96" t="s">
        <v>390</v>
      </c>
      <c r="D364" s="96" t="s">
        <v>342</v>
      </c>
      <c r="E364" s="103">
        <v>20.2827</v>
      </c>
      <c r="F364" s="104">
        <f t="shared" si="11"/>
        <v>17.9651904340124</v>
      </c>
      <c r="G364" s="93"/>
    </row>
    <row r="365" spans="1:7" s="97" customFormat="1" ht="24.75" customHeight="1">
      <c r="A365" s="107" t="s">
        <v>52</v>
      </c>
      <c r="B365" s="96" t="s">
        <v>387</v>
      </c>
      <c r="C365" s="96" t="s">
        <v>391</v>
      </c>
      <c r="D365" s="96" t="s">
        <v>342</v>
      </c>
      <c r="E365" s="103">
        <v>20.2827</v>
      </c>
      <c r="F365" s="104">
        <f t="shared" si="11"/>
        <v>17.9651904340124</v>
      </c>
      <c r="G365" s="93"/>
    </row>
    <row r="366" spans="1:7" s="97" customFormat="1" ht="24.75" customHeight="1">
      <c r="A366" s="107" t="s">
        <v>53</v>
      </c>
      <c r="B366" s="96" t="s">
        <v>392</v>
      </c>
      <c r="C366" s="96" t="s">
        <v>393</v>
      </c>
      <c r="D366" s="96" t="s">
        <v>342</v>
      </c>
      <c r="E366" s="103">
        <v>14.3463</v>
      </c>
      <c r="F366" s="104">
        <f t="shared" si="11"/>
        <v>12.707085916740478</v>
      </c>
      <c r="G366" s="93"/>
    </row>
    <row r="367" spans="1:7" s="97" customFormat="1" ht="24.75" customHeight="1">
      <c r="A367" s="107" t="s">
        <v>54</v>
      </c>
      <c r="B367" s="96" t="s">
        <v>392</v>
      </c>
      <c r="C367" s="96" t="s">
        <v>394</v>
      </c>
      <c r="D367" s="96" t="s">
        <v>342</v>
      </c>
      <c r="E367" s="103">
        <v>13.3569</v>
      </c>
      <c r="F367" s="104">
        <f t="shared" si="11"/>
        <v>11.830735163861824</v>
      </c>
      <c r="G367" s="93"/>
    </row>
    <row r="368" spans="1:7" s="97" customFormat="1" ht="24.75" customHeight="1">
      <c r="A368" s="107" t="s">
        <v>55</v>
      </c>
      <c r="B368" s="96" t="s">
        <v>392</v>
      </c>
      <c r="C368" s="96" t="s">
        <v>395</v>
      </c>
      <c r="D368" s="96" t="s">
        <v>342</v>
      </c>
      <c r="E368" s="103">
        <v>12.3675</v>
      </c>
      <c r="F368" s="104">
        <f t="shared" si="11"/>
        <v>10.95438441098317</v>
      </c>
      <c r="G368" s="93"/>
    </row>
    <row r="369" spans="1:7" s="97" customFormat="1" ht="24.75" customHeight="1">
      <c r="A369" s="107" t="s">
        <v>56</v>
      </c>
      <c r="B369" s="96" t="s">
        <v>396</v>
      </c>
      <c r="C369" s="96" t="s">
        <v>397</v>
      </c>
      <c r="D369" s="96" t="s">
        <v>342</v>
      </c>
      <c r="E369" s="103">
        <v>34.629000000000005</v>
      </c>
      <c r="F369" s="104">
        <f t="shared" si="11"/>
        <v>30.672276350752885</v>
      </c>
      <c r="G369" s="93"/>
    </row>
    <row r="370" spans="1:7" s="97" customFormat="1" ht="24.75" customHeight="1">
      <c r="A370" s="107" t="s">
        <v>57</v>
      </c>
      <c r="B370" s="96" t="s">
        <v>398</v>
      </c>
      <c r="C370" s="96" t="s">
        <v>399</v>
      </c>
      <c r="D370" s="96" t="s">
        <v>342</v>
      </c>
      <c r="E370" s="103">
        <v>14.065</v>
      </c>
      <c r="F370" s="104">
        <f t="shared" si="11"/>
        <v>12.45792736935341</v>
      </c>
      <c r="G370" s="93"/>
    </row>
    <row r="371" spans="1:7" s="97" customFormat="1" ht="24.75" customHeight="1">
      <c r="A371" s="107" t="s">
        <v>58</v>
      </c>
      <c r="B371" s="96" t="s">
        <v>400</v>
      </c>
      <c r="C371" s="96" t="s">
        <v>401</v>
      </c>
      <c r="D371" s="96" t="s">
        <v>342</v>
      </c>
      <c r="E371" s="103">
        <v>9.8843</v>
      </c>
      <c r="F371" s="104">
        <f t="shared" si="11"/>
        <v>8.754915854738707</v>
      </c>
      <c r="G371" s="93"/>
    </row>
    <row r="372" spans="1:7" s="97" customFormat="1" ht="24.75" customHeight="1">
      <c r="A372" s="107" t="s">
        <v>59</v>
      </c>
      <c r="B372" s="96" t="s">
        <v>402</v>
      </c>
      <c r="C372" s="96" t="s">
        <v>403</v>
      </c>
      <c r="D372" s="96" t="s">
        <v>342</v>
      </c>
      <c r="E372" s="103">
        <v>15.3357</v>
      </c>
      <c r="F372" s="104">
        <f t="shared" si="11"/>
        <v>13.58343666961913</v>
      </c>
      <c r="G372" s="93"/>
    </row>
    <row r="373" spans="1:7" s="97" customFormat="1" ht="24.75" customHeight="1">
      <c r="A373" s="107" t="s">
        <v>60</v>
      </c>
      <c r="B373" s="96" t="s">
        <v>402</v>
      </c>
      <c r="C373" s="96" t="s">
        <v>404</v>
      </c>
      <c r="D373" s="96" t="s">
        <v>342</v>
      </c>
      <c r="E373" s="103">
        <v>13.1532</v>
      </c>
      <c r="F373" s="104">
        <f t="shared" si="11"/>
        <v>11.650310008857396</v>
      </c>
      <c r="G373" s="93"/>
    </row>
    <row r="374" spans="1:7" s="97" customFormat="1" ht="24.75" customHeight="1">
      <c r="A374" s="107" t="s">
        <v>61</v>
      </c>
      <c r="B374" s="96" t="s">
        <v>405</v>
      </c>
      <c r="C374" s="96" t="s">
        <v>406</v>
      </c>
      <c r="D374" s="96" t="s">
        <v>342</v>
      </c>
      <c r="E374" s="103">
        <v>12.8622</v>
      </c>
      <c r="F374" s="104">
        <f t="shared" si="11"/>
        <v>11.392559787422497</v>
      </c>
      <c r="G374" s="93"/>
    </row>
    <row r="375" spans="1:7" s="97" customFormat="1" ht="24.75" customHeight="1">
      <c r="A375" s="107" t="s">
        <v>62</v>
      </c>
      <c r="B375" s="96" t="s">
        <v>407</v>
      </c>
      <c r="C375" s="96" t="s">
        <v>408</v>
      </c>
      <c r="D375" s="96" t="s">
        <v>342</v>
      </c>
      <c r="E375" s="103">
        <v>9.893999999999998</v>
      </c>
      <c r="F375" s="104">
        <f t="shared" si="11"/>
        <v>8.763507528786535</v>
      </c>
      <c r="G375" s="93"/>
    </row>
    <row r="376" spans="1:7" s="97" customFormat="1" ht="24.75" customHeight="1">
      <c r="A376" s="107" t="s">
        <v>63</v>
      </c>
      <c r="B376" s="96" t="s">
        <v>409</v>
      </c>
      <c r="C376" s="96" t="s">
        <v>410</v>
      </c>
      <c r="D376" s="96" t="s">
        <v>342</v>
      </c>
      <c r="E376" s="103">
        <v>9.893999999999998</v>
      </c>
      <c r="F376" s="104">
        <f t="shared" si="11"/>
        <v>8.763507528786535</v>
      </c>
      <c r="G376" s="93"/>
    </row>
    <row r="377" spans="1:7" s="97" customFormat="1" ht="24.75" customHeight="1">
      <c r="A377" s="107" t="s">
        <v>64</v>
      </c>
      <c r="B377" s="96" t="s">
        <v>411</v>
      </c>
      <c r="C377" s="96" t="s">
        <v>412</v>
      </c>
      <c r="D377" s="96" t="s">
        <v>342</v>
      </c>
      <c r="E377" s="103">
        <v>17.8092</v>
      </c>
      <c r="F377" s="104">
        <f t="shared" si="11"/>
        <v>15.774313551815766</v>
      </c>
      <c r="G377" s="93"/>
    </row>
    <row r="378" spans="1:7" s="97" customFormat="1" ht="24.75" customHeight="1">
      <c r="A378" s="107" t="s">
        <v>65</v>
      </c>
      <c r="B378" s="96" t="s">
        <v>413</v>
      </c>
      <c r="C378" s="96" t="s">
        <v>414</v>
      </c>
      <c r="D378" s="96" t="s">
        <v>342</v>
      </c>
      <c r="E378" s="103">
        <v>17.945</v>
      </c>
      <c r="F378" s="104">
        <f t="shared" si="11"/>
        <v>15.894596988485386</v>
      </c>
      <c r="G378" s="93"/>
    </row>
    <row r="379" spans="1:7" s="97" customFormat="1" ht="24.75" customHeight="1">
      <c r="A379" s="107" t="s">
        <v>66</v>
      </c>
      <c r="B379" s="96" t="s">
        <v>415</v>
      </c>
      <c r="C379" s="96" t="s">
        <v>416</v>
      </c>
      <c r="D379" s="96" t="s">
        <v>342</v>
      </c>
      <c r="E379" s="103">
        <v>20.7774</v>
      </c>
      <c r="F379" s="104">
        <f t="shared" si="11"/>
        <v>18.403365810451728</v>
      </c>
      <c r="G379" s="93"/>
    </row>
    <row r="380" spans="1:7" s="97" customFormat="1" ht="24.75" customHeight="1">
      <c r="A380" s="107" t="s">
        <v>67</v>
      </c>
      <c r="B380" s="96" t="s">
        <v>415</v>
      </c>
      <c r="C380" s="96" t="s">
        <v>417</v>
      </c>
      <c r="D380" s="96" t="s">
        <v>342</v>
      </c>
      <c r="E380" s="103">
        <v>21.7668</v>
      </c>
      <c r="F380" s="104">
        <f t="shared" si="11"/>
        <v>19.279716563330382</v>
      </c>
      <c r="G380" s="93"/>
    </row>
    <row r="381" spans="1:7" s="97" customFormat="1" ht="24.75" customHeight="1">
      <c r="A381" s="107" t="s">
        <v>68</v>
      </c>
      <c r="B381" s="96" t="s">
        <v>415</v>
      </c>
      <c r="C381" s="96" t="s">
        <v>418</v>
      </c>
      <c r="D381" s="96" t="s">
        <v>342</v>
      </c>
      <c r="E381" s="103">
        <v>20.176</v>
      </c>
      <c r="F381" s="104">
        <f t="shared" si="11"/>
        <v>17.87068201948627</v>
      </c>
      <c r="G381" s="93"/>
    </row>
    <row r="382" spans="1:7" s="97" customFormat="1" ht="24.75" customHeight="1">
      <c r="A382" s="107" t="s">
        <v>69</v>
      </c>
      <c r="B382" s="96" t="s">
        <v>415</v>
      </c>
      <c r="C382" s="96" t="s">
        <v>419</v>
      </c>
      <c r="D382" s="96" t="s">
        <v>342</v>
      </c>
      <c r="E382" s="103">
        <v>17.46</v>
      </c>
      <c r="F382" s="104">
        <f t="shared" si="11"/>
        <v>15.465013286093889</v>
      </c>
      <c r="G382" s="93"/>
    </row>
    <row r="383" spans="1:7" s="97" customFormat="1" ht="24.75" customHeight="1">
      <c r="A383" s="107" t="s">
        <v>70</v>
      </c>
      <c r="B383" s="96" t="s">
        <v>420</v>
      </c>
      <c r="C383" s="96" t="s">
        <v>421</v>
      </c>
      <c r="D383" s="96" t="s">
        <v>342</v>
      </c>
      <c r="E383" s="103">
        <v>12.8622</v>
      </c>
      <c r="F383" s="104">
        <f t="shared" si="11"/>
        <v>11.392559787422497</v>
      </c>
      <c r="G383" s="93"/>
    </row>
    <row r="384" spans="1:7" s="97" customFormat="1" ht="24.75" customHeight="1">
      <c r="A384" s="107" t="s">
        <v>71</v>
      </c>
      <c r="B384" s="96" t="s">
        <v>422</v>
      </c>
      <c r="C384" s="96" t="s">
        <v>423</v>
      </c>
      <c r="D384" s="96" t="s">
        <v>342</v>
      </c>
      <c r="E384" s="103">
        <v>19.884999999999998</v>
      </c>
      <c r="F384" s="104">
        <f t="shared" si="11"/>
        <v>17.61293179805137</v>
      </c>
      <c r="G384" s="93"/>
    </row>
    <row r="385" spans="1:7" s="97" customFormat="1" ht="24.75" customHeight="1">
      <c r="A385" s="107" t="s">
        <v>72</v>
      </c>
      <c r="B385" s="96" t="s">
        <v>424</v>
      </c>
      <c r="C385" s="96" t="s">
        <v>425</v>
      </c>
      <c r="D385" s="96" t="s">
        <v>342</v>
      </c>
      <c r="E385" s="103">
        <v>23.28</v>
      </c>
      <c r="F385" s="104">
        <f t="shared" si="11"/>
        <v>20.620017714791853</v>
      </c>
      <c r="G385" s="93"/>
    </row>
    <row r="386" spans="1:7" s="97" customFormat="1" ht="24.75" customHeight="1">
      <c r="A386" s="107" t="s">
        <v>73</v>
      </c>
      <c r="B386" s="96" t="s">
        <v>426</v>
      </c>
      <c r="C386" s="96" t="s">
        <v>427</v>
      </c>
      <c r="D386" s="96" t="s">
        <v>342</v>
      </c>
      <c r="E386" s="103">
        <v>23.7456</v>
      </c>
      <c r="F386" s="104">
        <f t="shared" si="11"/>
        <v>21.032418069087687</v>
      </c>
      <c r="G386" s="93"/>
    </row>
    <row r="387" spans="1:7" s="97" customFormat="1" ht="24.75" customHeight="1">
      <c r="A387" s="107" t="s">
        <v>74</v>
      </c>
      <c r="B387" s="96" t="s">
        <v>426</v>
      </c>
      <c r="C387" s="96" t="s">
        <v>428</v>
      </c>
      <c r="D387" s="96" t="s">
        <v>342</v>
      </c>
      <c r="E387" s="103">
        <v>23.7456</v>
      </c>
      <c r="F387" s="104">
        <f t="shared" si="11"/>
        <v>21.032418069087687</v>
      </c>
      <c r="G387" s="93"/>
    </row>
    <row r="388" spans="1:7" s="97" customFormat="1" ht="24.75" customHeight="1">
      <c r="A388" s="107" t="s">
        <v>75</v>
      </c>
      <c r="B388" s="96" t="s">
        <v>429</v>
      </c>
      <c r="C388" s="96" t="s">
        <v>430</v>
      </c>
      <c r="D388" s="96" t="s">
        <v>342</v>
      </c>
      <c r="E388" s="103">
        <v>20.661</v>
      </c>
      <c r="F388" s="104">
        <f t="shared" si="11"/>
        <v>18.300265721877768</v>
      </c>
      <c r="G388" s="93"/>
    </row>
    <row r="389" spans="1:7" s="97" customFormat="1" ht="24.75" customHeight="1">
      <c r="A389" s="107" t="s">
        <v>76</v>
      </c>
      <c r="B389" s="96" t="s">
        <v>431</v>
      </c>
      <c r="C389" s="96" t="s">
        <v>432</v>
      </c>
      <c r="D389" s="96" t="s">
        <v>342</v>
      </c>
      <c r="E389" s="103">
        <v>23.182999999999996</v>
      </c>
      <c r="F389" s="104">
        <f t="shared" si="11"/>
        <v>20.53410097431355</v>
      </c>
      <c r="G389" s="93"/>
    </row>
    <row r="390" spans="1:7" s="97" customFormat="1" ht="24.75" customHeight="1">
      <c r="A390" s="107" t="s">
        <v>77</v>
      </c>
      <c r="B390" s="96" t="s">
        <v>433</v>
      </c>
      <c r="C390" s="96" t="s">
        <v>434</v>
      </c>
      <c r="D390" s="96" t="s">
        <v>342</v>
      </c>
      <c r="E390" s="103">
        <v>24.832</v>
      </c>
      <c r="F390" s="104">
        <f t="shared" si="11"/>
        <v>21.99468556244464</v>
      </c>
      <c r="G390" s="93"/>
    </row>
    <row r="391" spans="1:7" s="97" customFormat="1" ht="24.75" customHeight="1">
      <c r="A391" s="107" t="s">
        <v>78</v>
      </c>
      <c r="B391" s="96" t="s">
        <v>433</v>
      </c>
      <c r="C391" s="96" t="s">
        <v>435</v>
      </c>
      <c r="D391" s="96" t="s">
        <v>342</v>
      </c>
      <c r="E391" s="103">
        <v>23.2897</v>
      </c>
      <c r="F391" s="104">
        <f t="shared" si="11"/>
        <v>20.62860938883968</v>
      </c>
      <c r="G391" s="93"/>
    </row>
    <row r="392" spans="1:7" s="97" customFormat="1" ht="24.75" customHeight="1">
      <c r="A392" s="107" t="s">
        <v>79</v>
      </c>
      <c r="B392" s="96" t="s">
        <v>433</v>
      </c>
      <c r="C392" s="96" t="s">
        <v>436</v>
      </c>
      <c r="D392" s="96" t="s">
        <v>342</v>
      </c>
      <c r="E392" s="103">
        <v>23.2897</v>
      </c>
      <c r="F392" s="104">
        <f t="shared" si="11"/>
        <v>20.62860938883968</v>
      </c>
      <c r="G392" s="93"/>
    </row>
    <row r="393" spans="1:7" s="97" customFormat="1" ht="24.75" customHeight="1">
      <c r="A393" s="107" t="s">
        <v>80</v>
      </c>
      <c r="B393" s="96" t="s">
        <v>433</v>
      </c>
      <c r="C393" s="96" t="s">
        <v>437</v>
      </c>
      <c r="D393" s="96" t="s">
        <v>342</v>
      </c>
      <c r="E393" s="103">
        <v>23.2897</v>
      </c>
      <c r="F393" s="104">
        <f t="shared" si="11"/>
        <v>20.62860938883968</v>
      </c>
      <c r="G393" s="93"/>
    </row>
    <row r="394" spans="1:7" s="97" customFormat="1" ht="24.75" customHeight="1">
      <c r="A394" s="107" t="s">
        <v>81</v>
      </c>
      <c r="B394" s="96" t="s">
        <v>438</v>
      </c>
      <c r="C394" s="96" t="s">
        <v>439</v>
      </c>
      <c r="D394" s="96" t="s">
        <v>342</v>
      </c>
      <c r="E394" s="103">
        <v>18.721</v>
      </c>
      <c r="F394" s="104">
        <f t="shared" si="11"/>
        <v>16.58193091231178</v>
      </c>
      <c r="G394" s="93"/>
    </row>
    <row r="395" spans="1:7" s="97" customFormat="1" ht="24.75" customHeight="1">
      <c r="A395" s="107" t="s">
        <v>82</v>
      </c>
      <c r="B395" s="96" t="s">
        <v>440</v>
      </c>
      <c r="C395" s="96" t="s">
        <v>441</v>
      </c>
      <c r="D395" s="96" t="s">
        <v>342</v>
      </c>
      <c r="E395" s="103">
        <v>22.746499999999997</v>
      </c>
      <c r="F395" s="104">
        <f t="shared" si="11"/>
        <v>20.1474756421612</v>
      </c>
      <c r="G395" s="93"/>
    </row>
    <row r="396" spans="1:7" s="97" customFormat="1" ht="24.75" customHeight="1">
      <c r="A396" s="107" t="s">
        <v>83</v>
      </c>
      <c r="B396" s="96" t="s">
        <v>442</v>
      </c>
      <c r="C396" s="96" t="s">
        <v>443</v>
      </c>
      <c r="D396" s="96" t="s">
        <v>342</v>
      </c>
      <c r="E396" s="103">
        <v>19.487299999999998</v>
      </c>
      <c r="F396" s="104">
        <f t="shared" si="11"/>
        <v>17.26067316209034</v>
      </c>
      <c r="G396" s="93"/>
    </row>
    <row r="397" spans="1:7" s="97" customFormat="1" ht="24.75" customHeight="1">
      <c r="A397" s="107" t="s">
        <v>84</v>
      </c>
      <c r="B397" s="96" t="s">
        <v>444</v>
      </c>
      <c r="C397" s="96" t="s">
        <v>445</v>
      </c>
      <c r="D397" s="96" t="s">
        <v>342</v>
      </c>
      <c r="E397" s="103">
        <v>14.744</v>
      </c>
      <c r="F397" s="104">
        <f t="shared" si="11"/>
        <v>13.059344552701505</v>
      </c>
      <c r="G397" s="93"/>
    </row>
    <row r="398" spans="1:7" s="97" customFormat="1" ht="24.75" customHeight="1">
      <c r="A398" s="107" t="s">
        <v>85</v>
      </c>
      <c r="B398" s="96" t="s">
        <v>446</v>
      </c>
      <c r="C398" s="96" t="s">
        <v>447</v>
      </c>
      <c r="D398" s="96" t="s">
        <v>342</v>
      </c>
      <c r="E398" s="103">
        <v>8.9046</v>
      </c>
      <c r="F398" s="104">
        <f t="shared" si="11"/>
        <v>7.887156775907883</v>
      </c>
      <c r="G398" s="93"/>
    </row>
    <row r="399" spans="1:7" s="97" customFormat="1" ht="24.75" customHeight="1">
      <c r="A399" s="107" t="s">
        <v>86</v>
      </c>
      <c r="B399" s="96" t="s">
        <v>448</v>
      </c>
      <c r="C399" s="96" t="s">
        <v>449</v>
      </c>
      <c r="D399" s="96" t="s">
        <v>342</v>
      </c>
      <c r="E399" s="103">
        <v>7.5175</v>
      </c>
      <c r="F399" s="104">
        <f t="shared" si="11"/>
        <v>6.658547387068202</v>
      </c>
      <c r="G399" s="93"/>
    </row>
    <row r="400" spans="1:7" s="97" customFormat="1" ht="24.75" customHeight="1">
      <c r="A400" s="107" t="s">
        <v>87</v>
      </c>
      <c r="B400" s="96" t="s">
        <v>450</v>
      </c>
      <c r="C400" s="96" t="s">
        <v>451</v>
      </c>
      <c r="D400" s="96" t="s">
        <v>342</v>
      </c>
      <c r="E400" s="103">
        <v>15.4327</v>
      </c>
      <c r="F400" s="104">
        <f t="shared" si="11"/>
        <v>13.669353410097433</v>
      </c>
      <c r="G400" s="93"/>
    </row>
    <row r="401" spans="1:7" s="97" customFormat="1" ht="24.75" customHeight="1">
      <c r="A401" s="107" t="s">
        <v>88</v>
      </c>
      <c r="B401" s="96" t="s">
        <v>452</v>
      </c>
      <c r="C401" s="96" t="s">
        <v>453</v>
      </c>
      <c r="D401" s="96" t="s">
        <v>342</v>
      </c>
      <c r="E401" s="103">
        <v>25.5595</v>
      </c>
      <c r="F401" s="104">
        <f t="shared" si="11"/>
        <v>22.639061116031886</v>
      </c>
      <c r="G401" s="93"/>
    </row>
    <row r="402" spans="1:7" s="97" customFormat="1" ht="24.75" customHeight="1">
      <c r="A402" s="107" t="s">
        <v>89</v>
      </c>
      <c r="B402" s="96" t="s">
        <v>454</v>
      </c>
      <c r="C402" s="96" t="s">
        <v>455</v>
      </c>
      <c r="D402" s="96" t="s">
        <v>342</v>
      </c>
      <c r="E402" s="103">
        <v>17.557000000000002</v>
      </c>
      <c r="F402" s="104">
        <f t="shared" si="11"/>
        <v>15.550930026572189</v>
      </c>
      <c r="G402" s="93"/>
    </row>
    <row r="403" spans="1:7" s="97" customFormat="1" ht="24.75" customHeight="1">
      <c r="A403" s="107" t="s">
        <v>90</v>
      </c>
      <c r="B403" s="96" t="s">
        <v>456</v>
      </c>
      <c r="C403" s="96" t="s">
        <v>457</v>
      </c>
      <c r="D403" s="96" t="s">
        <v>342</v>
      </c>
      <c r="E403" s="103">
        <v>39.57599999999999</v>
      </c>
      <c r="F403" s="104">
        <f t="shared" si="11"/>
        <v>35.05403011514614</v>
      </c>
      <c r="G403" s="93"/>
    </row>
    <row r="404" spans="1:7" s="97" customFormat="1" ht="24.75" customHeight="1">
      <c r="A404" s="107" t="s">
        <v>91</v>
      </c>
      <c r="B404" s="96" t="s">
        <v>458</v>
      </c>
      <c r="C404" s="96" t="s">
        <v>459</v>
      </c>
      <c r="D404" s="96" t="s">
        <v>342</v>
      </c>
      <c r="E404" s="103">
        <v>28.517999999999997</v>
      </c>
      <c r="F404" s="104">
        <f t="shared" si="11"/>
        <v>25.259521700620017</v>
      </c>
      <c r="G404" s="93"/>
    </row>
    <row r="405" spans="1:7" s="97" customFormat="1" ht="24.75" customHeight="1">
      <c r="A405" s="107" t="s">
        <v>92</v>
      </c>
      <c r="B405" s="96" t="s">
        <v>460</v>
      </c>
      <c r="C405" s="96" t="s">
        <v>461</v>
      </c>
      <c r="D405" s="96" t="s">
        <v>342</v>
      </c>
      <c r="E405" s="103">
        <v>28.517999999999997</v>
      </c>
      <c r="F405" s="104">
        <f aca="true" t="shared" si="12" ref="F405:F464">E405/1.129</f>
        <v>25.259521700620017</v>
      </c>
      <c r="G405" s="93"/>
    </row>
    <row r="406" spans="1:7" s="97" customFormat="1" ht="24.75" customHeight="1">
      <c r="A406" s="107" t="s">
        <v>93</v>
      </c>
      <c r="B406" s="96" t="s">
        <v>460</v>
      </c>
      <c r="C406" s="96" t="s">
        <v>462</v>
      </c>
      <c r="D406" s="96" t="s">
        <v>342</v>
      </c>
      <c r="E406" s="103">
        <v>25.317</v>
      </c>
      <c r="F406" s="104">
        <f t="shared" si="12"/>
        <v>22.424269264836138</v>
      </c>
      <c r="G406" s="93"/>
    </row>
    <row r="407" spans="1:7" s="97" customFormat="1" ht="24.75" customHeight="1">
      <c r="A407" s="107" t="s">
        <v>94</v>
      </c>
      <c r="B407" s="96" t="s">
        <v>460</v>
      </c>
      <c r="C407" s="96" t="s">
        <v>463</v>
      </c>
      <c r="D407" s="96" t="s">
        <v>342</v>
      </c>
      <c r="E407" s="103">
        <v>26.287</v>
      </c>
      <c r="F407" s="104">
        <f t="shared" si="12"/>
        <v>23.28343666961913</v>
      </c>
      <c r="G407" s="93"/>
    </row>
    <row r="408" spans="1:7" s="97" customFormat="1" ht="24.75" customHeight="1">
      <c r="A408" s="107" t="s">
        <v>95</v>
      </c>
      <c r="B408" s="96" t="s">
        <v>464</v>
      </c>
      <c r="C408" s="96" t="s">
        <v>465</v>
      </c>
      <c r="D408" s="96" t="s">
        <v>342</v>
      </c>
      <c r="E408" s="103">
        <v>28.6926</v>
      </c>
      <c r="F408" s="104">
        <f t="shared" si="12"/>
        <v>25.414171833480957</v>
      </c>
      <c r="G408" s="93"/>
    </row>
    <row r="409" spans="1:7" s="97" customFormat="1" ht="24.75" customHeight="1">
      <c r="A409" s="107" t="s">
        <v>96</v>
      </c>
      <c r="B409" s="96" t="s">
        <v>464</v>
      </c>
      <c r="C409" s="96" t="s">
        <v>466</v>
      </c>
      <c r="D409" s="96" t="s">
        <v>342</v>
      </c>
      <c r="E409" s="103">
        <v>28.1979</v>
      </c>
      <c r="F409" s="104">
        <f t="shared" si="12"/>
        <v>24.97599645704163</v>
      </c>
      <c r="G409" s="93"/>
    </row>
    <row r="410" spans="1:7" s="97" customFormat="1" ht="24.75" customHeight="1">
      <c r="A410" s="107" t="s">
        <v>97</v>
      </c>
      <c r="B410" s="96" t="s">
        <v>464</v>
      </c>
      <c r="C410" s="96" t="s">
        <v>467</v>
      </c>
      <c r="D410" s="96" t="s">
        <v>342</v>
      </c>
      <c r="E410" s="103">
        <v>28.4501</v>
      </c>
      <c r="F410" s="104">
        <f t="shared" si="12"/>
        <v>25.19937998228521</v>
      </c>
      <c r="G410" s="93"/>
    </row>
    <row r="411" spans="1:7" s="97" customFormat="1" ht="24.75" customHeight="1">
      <c r="A411" s="107" t="s">
        <v>98</v>
      </c>
      <c r="B411" s="96" t="s">
        <v>464</v>
      </c>
      <c r="C411" s="96" t="s">
        <v>468</v>
      </c>
      <c r="D411" s="96" t="s">
        <v>342</v>
      </c>
      <c r="E411" s="103">
        <v>27.5092</v>
      </c>
      <c r="F411" s="104">
        <f t="shared" si="12"/>
        <v>24.365987599645702</v>
      </c>
      <c r="G411" s="93"/>
    </row>
    <row r="412" spans="1:7" s="97" customFormat="1" ht="24.75" customHeight="1">
      <c r="A412" s="107" t="s">
        <v>99</v>
      </c>
      <c r="B412" s="96" t="s">
        <v>469</v>
      </c>
      <c r="C412" s="96" t="s">
        <v>470</v>
      </c>
      <c r="D412" s="96" t="s">
        <v>342</v>
      </c>
      <c r="E412" s="103">
        <v>11.0095</v>
      </c>
      <c r="F412" s="104">
        <f t="shared" si="12"/>
        <v>9.75155004428698</v>
      </c>
      <c r="G412" s="93"/>
    </row>
    <row r="413" spans="1:7" s="97" customFormat="1" ht="24.75" customHeight="1">
      <c r="A413" s="107" t="s">
        <v>100</v>
      </c>
      <c r="B413" s="96" t="s">
        <v>471</v>
      </c>
      <c r="C413" s="96" t="s">
        <v>472</v>
      </c>
      <c r="D413" s="96" t="s">
        <v>342</v>
      </c>
      <c r="E413" s="103">
        <v>18.9344</v>
      </c>
      <c r="F413" s="104">
        <f t="shared" si="12"/>
        <v>16.77094774136404</v>
      </c>
      <c r="G413" s="93"/>
    </row>
    <row r="414" spans="1:7" s="97" customFormat="1" ht="24.75" customHeight="1">
      <c r="A414" s="107" t="s">
        <v>101</v>
      </c>
      <c r="B414" s="96" t="s">
        <v>471</v>
      </c>
      <c r="C414" s="96" t="s">
        <v>473</v>
      </c>
      <c r="D414" s="96" t="s">
        <v>342</v>
      </c>
      <c r="E414" s="103">
        <v>18.9344</v>
      </c>
      <c r="F414" s="104">
        <f t="shared" si="12"/>
        <v>16.77094774136404</v>
      </c>
      <c r="G414" s="93"/>
    </row>
    <row r="415" spans="1:7" s="97" customFormat="1" ht="24.75" customHeight="1">
      <c r="A415" s="107" t="s">
        <v>102</v>
      </c>
      <c r="B415" s="96" t="s">
        <v>474</v>
      </c>
      <c r="C415" s="96" t="s">
        <v>475</v>
      </c>
      <c r="D415" s="96" t="s">
        <v>342</v>
      </c>
      <c r="E415" s="103">
        <v>39.964</v>
      </c>
      <c r="F415" s="104">
        <f t="shared" si="12"/>
        <v>35.39769707705934</v>
      </c>
      <c r="G415" s="93"/>
    </row>
    <row r="416" spans="1:7" s="97" customFormat="1" ht="24.75" customHeight="1">
      <c r="A416" s="107" t="s">
        <v>103</v>
      </c>
      <c r="B416" s="96" t="s">
        <v>476</v>
      </c>
      <c r="C416" s="96" t="s">
        <v>477</v>
      </c>
      <c r="D416" s="96" t="s">
        <v>342</v>
      </c>
      <c r="E416" s="103">
        <v>25.705</v>
      </c>
      <c r="F416" s="104">
        <f t="shared" si="12"/>
        <v>22.767936226749335</v>
      </c>
      <c r="G416" s="93"/>
    </row>
    <row r="417" spans="1:7" s="97" customFormat="1" ht="24.75" customHeight="1">
      <c r="A417" s="107" t="s">
        <v>104</v>
      </c>
      <c r="B417" s="96" t="s">
        <v>478</v>
      </c>
      <c r="C417" s="96" t="s">
        <v>479</v>
      </c>
      <c r="D417" s="96" t="s">
        <v>342</v>
      </c>
      <c r="E417" s="103">
        <v>21.0005</v>
      </c>
      <c r="F417" s="104">
        <f t="shared" si="12"/>
        <v>18.600974313551816</v>
      </c>
      <c r="G417" s="93"/>
    </row>
    <row r="418" spans="1:7" s="97" customFormat="1" ht="24.75" customHeight="1">
      <c r="A418" s="107" t="s">
        <v>480</v>
      </c>
      <c r="B418" s="96" t="s">
        <v>481</v>
      </c>
      <c r="C418" s="96" t="s">
        <v>482</v>
      </c>
      <c r="D418" s="96" t="s">
        <v>342</v>
      </c>
      <c r="E418" s="103">
        <v>9.893999999999998</v>
      </c>
      <c r="F418" s="104">
        <f t="shared" si="12"/>
        <v>8.763507528786535</v>
      </c>
      <c r="G418" s="93"/>
    </row>
    <row r="419" spans="1:7" s="97" customFormat="1" ht="24.75" customHeight="1">
      <c r="A419" s="107" t="s">
        <v>483</v>
      </c>
      <c r="B419" s="96" t="s">
        <v>484</v>
      </c>
      <c r="C419" s="96" t="s">
        <v>485</v>
      </c>
      <c r="D419" s="96" t="s">
        <v>342</v>
      </c>
      <c r="E419" s="103">
        <v>25.22</v>
      </c>
      <c r="F419" s="104">
        <f t="shared" si="12"/>
        <v>22.338352524357838</v>
      </c>
      <c r="G419" s="93"/>
    </row>
    <row r="420" spans="1:7" s="97" customFormat="1" ht="24.75" customHeight="1">
      <c r="A420" s="107" t="s">
        <v>486</v>
      </c>
      <c r="B420" s="96" t="s">
        <v>487</v>
      </c>
      <c r="C420" s="96" t="s">
        <v>488</v>
      </c>
      <c r="D420" s="96" t="s">
        <v>342</v>
      </c>
      <c r="E420" s="103">
        <v>7.9152</v>
      </c>
      <c r="F420" s="104">
        <f t="shared" si="12"/>
        <v>7.010806023029229</v>
      </c>
      <c r="G420" s="93"/>
    </row>
    <row r="421" spans="1:7" s="97" customFormat="1" ht="24.75" customHeight="1">
      <c r="A421" s="107" t="s">
        <v>489</v>
      </c>
      <c r="B421" s="96" t="s">
        <v>490</v>
      </c>
      <c r="C421" s="96" t="s">
        <v>491</v>
      </c>
      <c r="D421" s="96" t="s">
        <v>342</v>
      </c>
      <c r="E421" s="103">
        <v>14.55</v>
      </c>
      <c r="F421" s="104">
        <f t="shared" si="12"/>
        <v>12.887511071744907</v>
      </c>
      <c r="G421" s="93"/>
    </row>
    <row r="422" spans="1:7" s="97" customFormat="1" ht="24.75" customHeight="1">
      <c r="A422" s="107" t="s">
        <v>492</v>
      </c>
      <c r="B422" s="96" t="s">
        <v>493</v>
      </c>
      <c r="C422" s="96"/>
      <c r="D422" s="96" t="s">
        <v>342</v>
      </c>
      <c r="E422" s="103">
        <v>27.7032</v>
      </c>
      <c r="F422" s="104">
        <f t="shared" si="12"/>
        <v>24.537821080602303</v>
      </c>
      <c r="G422" s="93"/>
    </row>
    <row r="423" spans="1:7" s="97" customFormat="1" ht="24.75" customHeight="1">
      <c r="A423" s="107" t="s">
        <v>494</v>
      </c>
      <c r="B423" s="96" t="s">
        <v>495</v>
      </c>
      <c r="C423" s="96" t="s">
        <v>496</v>
      </c>
      <c r="D423" s="96" t="s">
        <v>342</v>
      </c>
      <c r="E423" s="103">
        <v>7.1974</v>
      </c>
      <c r="F423" s="104">
        <f t="shared" si="12"/>
        <v>6.375022143489814</v>
      </c>
      <c r="G423" s="93"/>
    </row>
    <row r="424" spans="1:7" s="97" customFormat="1" ht="24.75" customHeight="1">
      <c r="A424" s="107" t="s">
        <v>497</v>
      </c>
      <c r="B424" s="96" t="s">
        <v>498</v>
      </c>
      <c r="C424" s="96" t="s">
        <v>499</v>
      </c>
      <c r="D424" s="96" t="s">
        <v>342</v>
      </c>
      <c r="E424" s="103">
        <v>11.8437</v>
      </c>
      <c r="F424" s="104">
        <f t="shared" si="12"/>
        <v>10.490434012400355</v>
      </c>
      <c r="G424" s="93"/>
    </row>
    <row r="425" spans="1:7" s="97" customFormat="1" ht="24.75" customHeight="1">
      <c r="A425" s="107" t="s">
        <v>500</v>
      </c>
      <c r="B425" s="96" t="s">
        <v>501</v>
      </c>
      <c r="C425" s="96" t="s">
        <v>502</v>
      </c>
      <c r="D425" s="96" t="s">
        <v>342</v>
      </c>
      <c r="E425" s="103">
        <v>5.9364</v>
      </c>
      <c r="F425" s="104">
        <f t="shared" si="12"/>
        <v>5.258104517271922</v>
      </c>
      <c r="G425" s="93"/>
    </row>
    <row r="426" spans="1:7" s="97" customFormat="1" ht="24.75" customHeight="1">
      <c r="A426" s="107" t="s">
        <v>503</v>
      </c>
      <c r="B426" s="96" t="s">
        <v>504</v>
      </c>
      <c r="C426" s="96" t="s">
        <v>505</v>
      </c>
      <c r="D426" s="96" t="s">
        <v>342</v>
      </c>
      <c r="E426" s="103">
        <v>8.9046</v>
      </c>
      <c r="F426" s="104">
        <f t="shared" si="12"/>
        <v>7.887156775907883</v>
      </c>
      <c r="G426" s="93"/>
    </row>
    <row r="427" spans="1:7" s="97" customFormat="1" ht="24.75" customHeight="1">
      <c r="A427" s="107" t="s">
        <v>506</v>
      </c>
      <c r="B427" s="96" t="s">
        <v>507</v>
      </c>
      <c r="C427" s="96" t="s">
        <v>508</v>
      </c>
      <c r="D427" s="96" t="s">
        <v>342</v>
      </c>
      <c r="E427" s="103">
        <v>24.7835</v>
      </c>
      <c r="F427" s="104">
        <f t="shared" si="12"/>
        <v>21.951727192205492</v>
      </c>
      <c r="G427" s="93"/>
    </row>
    <row r="428" spans="1:7" s="97" customFormat="1" ht="24.75" customHeight="1">
      <c r="A428" s="107" t="s">
        <v>509</v>
      </c>
      <c r="B428" s="96" t="s">
        <v>510</v>
      </c>
      <c r="C428" s="96" t="s">
        <v>511</v>
      </c>
      <c r="D428" s="96" t="s">
        <v>342</v>
      </c>
      <c r="E428" s="103">
        <v>22.795</v>
      </c>
      <c r="F428" s="104">
        <f t="shared" si="12"/>
        <v>20.190434012400356</v>
      </c>
      <c r="G428" s="93"/>
    </row>
    <row r="429" spans="1:7" s="97" customFormat="1" ht="24.75" customHeight="1">
      <c r="A429" s="107" t="s">
        <v>512</v>
      </c>
      <c r="B429" s="96" t="s">
        <v>513</v>
      </c>
      <c r="C429" s="96" t="s">
        <v>514</v>
      </c>
      <c r="D429" s="96" t="s">
        <v>342</v>
      </c>
      <c r="E429" s="103">
        <v>16.839199999999998</v>
      </c>
      <c r="F429" s="104">
        <f t="shared" si="12"/>
        <v>14.91514614703277</v>
      </c>
      <c r="G429" s="93"/>
    </row>
    <row r="430" spans="1:7" s="97" customFormat="1" ht="24.75" customHeight="1">
      <c r="A430" s="107" t="s">
        <v>515</v>
      </c>
      <c r="B430" s="96" t="s">
        <v>516</v>
      </c>
      <c r="C430" s="96" t="s">
        <v>517</v>
      </c>
      <c r="D430" s="96" t="s">
        <v>342</v>
      </c>
      <c r="E430" s="103">
        <v>23.328500000000002</v>
      </c>
      <c r="F430" s="104">
        <f t="shared" si="12"/>
        <v>20.662976085031</v>
      </c>
      <c r="G430" s="93"/>
    </row>
    <row r="431" spans="1:7" s="97" customFormat="1" ht="24.75" customHeight="1">
      <c r="A431" s="107" t="s">
        <v>518</v>
      </c>
      <c r="B431" s="96" t="s">
        <v>519</v>
      </c>
      <c r="C431" s="96" t="s">
        <v>520</v>
      </c>
      <c r="D431" s="96" t="s">
        <v>342</v>
      </c>
      <c r="E431" s="103">
        <v>14.744</v>
      </c>
      <c r="F431" s="104">
        <f t="shared" si="12"/>
        <v>13.059344552701505</v>
      </c>
      <c r="G431" s="93"/>
    </row>
    <row r="432" spans="1:7" s="97" customFormat="1" ht="24.75" customHeight="1">
      <c r="A432" s="107" t="s">
        <v>521</v>
      </c>
      <c r="B432" s="96" t="s">
        <v>522</v>
      </c>
      <c r="C432" s="96" t="s">
        <v>523</v>
      </c>
      <c r="D432" s="96" t="s">
        <v>342</v>
      </c>
      <c r="E432" s="103">
        <v>8.827</v>
      </c>
      <c r="F432" s="104">
        <f t="shared" si="12"/>
        <v>7.818423383525244</v>
      </c>
      <c r="G432" s="93"/>
    </row>
    <row r="433" spans="1:7" s="97" customFormat="1" ht="24.75" customHeight="1">
      <c r="A433" s="107" t="s">
        <v>524</v>
      </c>
      <c r="B433" s="96" t="s">
        <v>525</v>
      </c>
      <c r="C433" s="96" t="s">
        <v>526</v>
      </c>
      <c r="D433" s="96" t="s">
        <v>342</v>
      </c>
      <c r="E433" s="103">
        <v>18.1875</v>
      </c>
      <c r="F433" s="104">
        <f t="shared" si="12"/>
        <v>16.109388839681134</v>
      </c>
      <c r="G433" s="93"/>
    </row>
    <row r="434" spans="1:7" s="97" customFormat="1" ht="24.75" customHeight="1">
      <c r="A434" s="107" t="s">
        <v>527</v>
      </c>
      <c r="B434" s="96" t="s">
        <v>528</v>
      </c>
      <c r="C434" s="96" t="s">
        <v>529</v>
      </c>
      <c r="D434" s="96" t="s">
        <v>342</v>
      </c>
      <c r="E434" s="103">
        <v>5.0925</v>
      </c>
      <c r="F434" s="104">
        <f t="shared" si="12"/>
        <v>4.510628875110718</v>
      </c>
      <c r="G434" s="93"/>
    </row>
    <row r="435" spans="1:7" s="97" customFormat="1" ht="24.75" customHeight="1">
      <c r="A435" s="107" t="s">
        <v>530</v>
      </c>
      <c r="B435" s="96" t="s">
        <v>528</v>
      </c>
      <c r="C435" s="96" t="s">
        <v>531</v>
      </c>
      <c r="D435" s="96" t="s">
        <v>342</v>
      </c>
      <c r="E435" s="103">
        <v>5.0925</v>
      </c>
      <c r="F435" s="104">
        <f t="shared" si="12"/>
        <v>4.510628875110718</v>
      </c>
      <c r="G435" s="93"/>
    </row>
    <row r="436" spans="1:7" s="97" customFormat="1" ht="24.75" customHeight="1">
      <c r="A436" s="107" t="s">
        <v>532</v>
      </c>
      <c r="B436" s="96" t="s">
        <v>533</v>
      </c>
      <c r="C436" s="96" t="s">
        <v>534</v>
      </c>
      <c r="D436" s="96" t="s">
        <v>342</v>
      </c>
      <c r="E436" s="103">
        <v>5.0925</v>
      </c>
      <c r="F436" s="104">
        <f t="shared" si="12"/>
        <v>4.510628875110718</v>
      </c>
      <c r="G436" s="93"/>
    </row>
    <row r="437" spans="1:7" s="97" customFormat="1" ht="24.75" customHeight="1">
      <c r="A437" s="107" t="s">
        <v>535</v>
      </c>
      <c r="B437" s="96" t="s">
        <v>536</v>
      </c>
      <c r="C437" s="96" t="s">
        <v>537</v>
      </c>
      <c r="D437" s="96" t="s">
        <v>342</v>
      </c>
      <c r="E437" s="103">
        <v>5.0925</v>
      </c>
      <c r="F437" s="104">
        <f t="shared" si="12"/>
        <v>4.510628875110718</v>
      </c>
      <c r="G437" s="93"/>
    </row>
    <row r="438" spans="1:7" s="97" customFormat="1" ht="24.75" customHeight="1">
      <c r="A438" s="107" t="s">
        <v>538</v>
      </c>
      <c r="B438" s="96" t="s">
        <v>539</v>
      </c>
      <c r="C438" s="96" t="s">
        <v>540</v>
      </c>
      <c r="D438" s="96" t="s">
        <v>342</v>
      </c>
      <c r="E438" s="103">
        <v>3.5599</v>
      </c>
      <c r="F438" s="104">
        <f t="shared" si="12"/>
        <v>3.153144375553587</v>
      </c>
      <c r="G438" s="93"/>
    </row>
    <row r="439" spans="1:7" s="97" customFormat="1" ht="24.75" customHeight="1">
      <c r="A439" s="107" t="s">
        <v>541</v>
      </c>
      <c r="B439" s="96" t="s">
        <v>542</v>
      </c>
      <c r="C439" s="96"/>
      <c r="D439" s="96" t="s">
        <v>342</v>
      </c>
      <c r="E439" s="103">
        <v>11.8728</v>
      </c>
      <c r="F439" s="104">
        <f t="shared" si="12"/>
        <v>10.516209034543843</v>
      </c>
      <c r="G439" s="93"/>
    </row>
    <row r="440" spans="1:7" s="97" customFormat="1" ht="24.75" customHeight="1">
      <c r="A440" s="107" t="s">
        <v>543</v>
      </c>
      <c r="B440" s="96" t="s">
        <v>544</v>
      </c>
      <c r="C440" s="96"/>
      <c r="D440" s="96" t="s">
        <v>342</v>
      </c>
      <c r="E440" s="103">
        <v>2.5026</v>
      </c>
      <c r="F440" s="104">
        <f t="shared" si="12"/>
        <v>2.2166519043401243</v>
      </c>
      <c r="G440" s="93"/>
    </row>
    <row r="441" spans="1:7" s="97" customFormat="1" ht="24.75" customHeight="1">
      <c r="A441" s="107" t="s">
        <v>545</v>
      </c>
      <c r="B441" s="96" t="s">
        <v>546</v>
      </c>
      <c r="C441" s="96" t="s">
        <v>547</v>
      </c>
      <c r="D441" s="96" t="s">
        <v>22</v>
      </c>
      <c r="E441" s="103">
        <v>11.64</v>
      </c>
      <c r="F441" s="104">
        <f t="shared" si="12"/>
        <v>10.310008857395927</v>
      </c>
      <c r="G441" s="93"/>
    </row>
    <row r="442" spans="1:7" s="97" customFormat="1" ht="24.75" customHeight="1">
      <c r="A442" s="107" t="s">
        <v>548</v>
      </c>
      <c r="B442" s="96" t="s">
        <v>546</v>
      </c>
      <c r="C442" s="96" t="s">
        <v>549</v>
      </c>
      <c r="D442" s="96" t="s">
        <v>22</v>
      </c>
      <c r="E442" s="103">
        <v>16.005</v>
      </c>
      <c r="F442" s="104">
        <f t="shared" si="12"/>
        <v>14.176262178919396</v>
      </c>
      <c r="G442" s="93"/>
    </row>
    <row r="443" spans="1:7" s="97" customFormat="1" ht="24.75" customHeight="1">
      <c r="A443" s="107" t="s">
        <v>550</v>
      </c>
      <c r="B443" s="96" t="s">
        <v>546</v>
      </c>
      <c r="C443" s="96" t="s">
        <v>551</v>
      </c>
      <c r="D443" s="96" t="s">
        <v>22</v>
      </c>
      <c r="E443" s="103">
        <v>19.884999999999998</v>
      </c>
      <c r="F443" s="104">
        <f t="shared" si="12"/>
        <v>17.61293179805137</v>
      </c>
      <c r="G443" s="93"/>
    </row>
    <row r="444" spans="1:7" s="97" customFormat="1" ht="24.75" customHeight="1">
      <c r="A444" s="107" t="s">
        <v>552</v>
      </c>
      <c r="B444" s="96" t="s">
        <v>553</v>
      </c>
      <c r="C444" s="96" t="s">
        <v>554</v>
      </c>
      <c r="D444" s="96" t="s">
        <v>22</v>
      </c>
      <c r="E444" s="103">
        <v>26.19</v>
      </c>
      <c r="F444" s="104">
        <f t="shared" si="12"/>
        <v>23.197519929140835</v>
      </c>
      <c r="G444" s="93"/>
    </row>
    <row r="445" spans="1:7" s="97" customFormat="1" ht="24.75" customHeight="1">
      <c r="A445" s="107" t="s">
        <v>555</v>
      </c>
      <c r="B445" s="96" t="s">
        <v>553</v>
      </c>
      <c r="C445" s="96" t="s">
        <v>556</v>
      </c>
      <c r="D445" s="96" t="s">
        <v>22</v>
      </c>
      <c r="E445" s="103">
        <v>30.07</v>
      </c>
      <c r="F445" s="104">
        <f t="shared" si="12"/>
        <v>26.634189548272808</v>
      </c>
      <c r="G445" s="93"/>
    </row>
    <row r="446" spans="1:7" s="97" customFormat="1" ht="24.75" customHeight="1">
      <c r="A446" s="107" t="s">
        <v>557</v>
      </c>
      <c r="B446" s="96" t="s">
        <v>553</v>
      </c>
      <c r="C446" s="96" t="s">
        <v>558</v>
      </c>
      <c r="D446" s="96" t="s">
        <v>22</v>
      </c>
      <c r="E446" s="103">
        <v>25.705</v>
      </c>
      <c r="F446" s="104">
        <f t="shared" si="12"/>
        <v>22.767936226749335</v>
      </c>
      <c r="G446" s="93"/>
    </row>
    <row r="447" spans="1:7" s="97" customFormat="1" ht="24.75" customHeight="1">
      <c r="A447" s="107" t="s">
        <v>559</v>
      </c>
      <c r="B447" s="96" t="s">
        <v>553</v>
      </c>
      <c r="C447" s="96" t="s">
        <v>560</v>
      </c>
      <c r="D447" s="96" t="s">
        <v>22</v>
      </c>
      <c r="E447" s="103">
        <v>29.585</v>
      </c>
      <c r="F447" s="104">
        <f t="shared" si="12"/>
        <v>26.20460584588131</v>
      </c>
      <c r="G447" s="93"/>
    </row>
    <row r="448" spans="1:7" s="97" customFormat="1" ht="24.75" customHeight="1">
      <c r="A448" s="107" t="s">
        <v>561</v>
      </c>
      <c r="B448" s="96" t="s">
        <v>562</v>
      </c>
      <c r="C448" s="96" t="s">
        <v>560</v>
      </c>
      <c r="D448" s="96" t="s">
        <v>22</v>
      </c>
      <c r="E448" s="103">
        <v>84.5</v>
      </c>
      <c r="F448" s="104">
        <f t="shared" si="12"/>
        <v>74.84499557130204</v>
      </c>
      <c r="G448" s="93"/>
    </row>
    <row r="449" spans="1:7" s="97" customFormat="1" ht="24.75" customHeight="1">
      <c r="A449" s="107" t="s">
        <v>563</v>
      </c>
      <c r="B449" s="96" t="s">
        <v>562</v>
      </c>
      <c r="C449" s="96" t="s">
        <v>564</v>
      </c>
      <c r="D449" s="96" t="s">
        <v>22</v>
      </c>
      <c r="E449" s="103">
        <v>105</v>
      </c>
      <c r="F449" s="104">
        <f t="shared" si="12"/>
        <v>93.00265721877768</v>
      </c>
      <c r="G449" s="93"/>
    </row>
    <row r="450" spans="1:7" s="97" customFormat="1" ht="24.75" customHeight="1">
      <c r="A450" s="107" t="s">
        <v>565</v>
      </c>
      <c r="B450" s="109" t="s">
        <v>566</v>
      </c>
      <c r="C450" s="109" t="s">
        <v>567</v>
      </c>
      <c r="D450" s="96" t="s">
        <v>22</v>
      </c>
      <c r="E450" s="103">
        <v>41.71</v>
      </c>
      <c r="F450" s="104">
        <f t="shared" si="12"/>
        <v>36.944198405668736</v>
      </c>
      <c r="G450" s="110"/>
    </row>
    <row r="451" spans="1:7" s="97" customFormat="1" ht="24.75" customHeight="1">
      <c r="A451" s="107" t="s">
        <v>568</v>
      </c>
      <c r="B451" s="109" t="s">
        <v>569</v>
      </c>
      <c r="C451" s="109" t="s">
        <v>570</v>
      </c>
      <c r="D451" s="96" t="s">
        <v>22</v>
      </c>
      <c r="E451" s="103">
        <v>75.66</v>
      </c>
      <c r="F451" s="104">
        <f t="shared" si="12"/>
        <v>67.01505757307352</v>
      </c>
      <c r="G451" s="110"/>
    </row>
    <row r="452" spans="1:7" s="97" customFormat="1" ht="24.75" customHeight="1">
      <c r="A452" s="107" t="s">
        <v>571</v>
      </c>
      <c r="B452" s="109" t="s">
        <v>569</v>
      </c>
      <c r="C452" s="109" t="s">
        <v>572</v>
      </c>
      <c r="D452" s="96" t="s">
        <v>22</v>
      </c>
      <c r="E452" s="103">
        <v>78.57</v>
      </c>
      <c r="F452" s="104">
        <f t="shared" si="12"/>
        <v>69.59255978742249</v>
      </c>
      <c r="G452" s="110"/>
    </row>
    <row r="453" spans="1:7" s="97" customFormat="1" ht="24.75" customHeight="1">
      <c r="A453" s="107" t="s">
        <v>573</v>
      </c>
      <c r="B453" s="109" t="s">
        <v>574</v>
      </c>
      <c r="C453" s="109" t="s">
        <v>575</v>
      </c>
      <c r="D453" s="96" t="s">
        <v>22</v>
      </c>
      <c r="E453" s="103">
        <v>61.5</v>
      </c>
      <c r="F453" s="104">
        <f t="shared" si="12"/>
        <v>54.472984942426926</v>
      </c>
      <c r="G453" s="110"/>
    </row>
    <row r="454" spans="1:7" s="97" customFormat="1" ht="24.75" customHeight="1">
      <c r="A454" s="107" t="s">
        <v>576</v>
      </c>
      <c r="B454" s="109" t="s">
        <v>574</v>
      </c>
      <c r="C454" s="109" t="s">
        <v>577</v>
      </c>
      <c r="D454" s="96" t="s">
        <v>22</v>
      </c>
      <c r="E454" s="103">
        <v>71</v>
      </c>
      <c r="F454" s="104">
        <f t="shared" si="12"/>
        <v>62.8875110717449</v>
      </c>
      <c r="G454" s="110"/>
    </row>
    <row r="455" spans="1:7" s="97" customFormat="1" ht="24.75" customHeight="1">
      <c r="A455" s="107" t="s">
        <v>578</v>
      </c>
      <c r="B455" s="109" t="s">
        <v>574</v>
      </c>
      <c r="C455" s="109" t="s">
        <v>579</v>
      </c>
      <c r="D455" s="96" t="s">
        <v>22</v>
      </c>
      <c r="E455" s="103">
        <v>78.5</v>
      </c>
      <c r="F455" s="104">
        <f t="shared" si="12"/>
        <v>69.53055801594331</v>
      </c>
      <c r="G455" s="110"/>
    </row>
    <row r="456" spans="1:7" s="97" customFormat="1" ht="24.75" customHeight="1">
      <c r="A456" s="107" t="s">
        <v>580</v>
      </c>
      <c r="B456" s="109" t="s">
        <v>581</v>
      </c>
      <c r="C456" s="109" t="s">
        <v>582</v>
      </c>
      <c r="D456" s="96" t="s">
        <v>22</v>
      </c>
      <c r="E456" s="103">
        <v>36.86</v>
      </c>
      <c r="F456" s="104">
        <f t="shared" si="12"/>
        <v>32.648361381753766</v>
      </c>
      <c r="G456" s="110"/>
    </row>
    <row r="457" spans="1:7" s="97" customFormat="1" ht="24.75" customHeight="1">
      <c r="A457" s="107" t="s">
        <v>583</v>
      </c>
      <c r="B457" s="109" t="s">
        <v>581</v>
      </c>
      <c r="C457" s="96" t="s">
        <v>584</v>
      </c>
      <c r="D457" s="96" t="s">
        <v>22</v>
      </c>
      <c r="E457" s="103">
        <v>40.74</v>
      </c>
      <c r="F457" s="104">
        <f t="shared" si="12"/>
        <v>36.08503100088574</v>
      </c>
      <c r="G457" s="110"/>
    </row>
    <row r="458" spans="1:7" s="97" customFormat="1" ht="24.75" customHeight="1">
      <c r="A458" s="107" t="s">
        <v>585</v>
      </c>
      <c r="B458" s="111" t="s">
        <v>586</v>
      </c>
      <c r="C458" s="33"/>
      <c r="D458" s="112" t="s">
        <v>22</v>
      </c>
      <c r="E458" s="113">
        <v>11.5</v>
      </c>
      <c r="F458" s="104">
        <f t="shared" si="12"/>
        <v>10.186005314437555</v>
      </c>
      <c r="G458" s="110"/>
    </row>
    <row r="459" spans="1:7" s="97" customFormat="1" ht="24.75" customHeight="1">
      <c r="A459" s="107" t="s">
        <v>587</v>
      </c>
      <c r="B459" s="159" t="s">
        <v>588</v>
      </c>
      <c r="C459" s="109"/>
      <c r="D459" s="96" t="s">
        <v>342</v>
      </c>
      <c r="E459" s="103">
        <v>28.5</v>
      </c>
      <c r="F459" s="104">
        <f t="shared" si="12"/>
        <v>25.243578387953942</v>
      </c>
      <c r="G459" s="110"/>
    </row>
    <row r="460" spans="1:7" s="97" customFormat="1" ht="24.75" customHeight="1">
      <c r="A460" s="107" t="s">
        <v>589</v>
      </c>
      <c r="B460" s="109" t="s">
        <v>590</v>
      </c>
      <c r="C460" s="109" t="s">
        <v>591</v>
      </c>
      <c r="D460" s="96" t="s">
        <v>342</v>
      </c>
      <c r="E460" s="103">
        <v>23.28</v>
      </c>
      <c r="F460" s="104">
        <f t="shared" si="12"/>
        <v>20.620017714791853</v>
      </c>
      <c r="G460" s="110"/>
    </row>
    <row r="461" spans="1:7" s="97" customFormat="1" ht="24.75" customHeight="1">
      <c r="A461" s="107" t="s">
        <v>592</v>
      </c>
      <c r="B461" s="109" t="s">
        <v>593</v>
      </c>
      <c r="C461" s="109" t="s">
        <v>594</v>
      </c>
      <c r="D461" s="96" t="s">
        <v>342</v>
      </c>
      <c r="E461" s="103">
        <v>17.8</v>
      </c>
      <c r="F461" s="104">
        <f t="shared" si="12"/>
        <v>15.766164747564217</v>
      </c>
      <c r="G461" s="110"/>
    </row>
    <row r="462" spans="1:7" s="97" customFormat="1" ht="24.75" customHeight="1">
      <c r="A462" s="107" t="s">
        <v>595</v>
      </c>
      <c r="B462" s="109" t="s">
        <v>596</v>
      </c>
      <c r="C462" s="109"/>
      <c r="D462" s="96" t="s">
        <v>342</v>
      </c>
      <c r="E462" s="103">
        <v>22.31</v>
      </c>
      <c r="F462" s="104">
        <f t="shared" si="12"/>
        <v>19.760850310008856</v>
      </c>
      <c r="G462" s="110"/>
    </row>
    <row r="463" spans="1:7" s="97" customFormat="1" ht="24.75" customHeight="1">
      <c r="A463" s="107" t="s">
        <v>597</v>
      </c>
      <c r="B463" s="109" t="s">
        <v>598</v>
      </c>
      <c r="C463" s="109"/>
      <c r="D463" s="96" t="s">
        <v>342</v>
      </c>
      <c r="E463" s="103">
        <v>9.215</v>
      </c>
      <c r="F463" s="104">
        <f t="shared" si="12"/>
        <v>8.162090345438441</v>
      </c>
      <c r="G463" s="110"/>
    </row>
    <row r="464" spans="1:7" s="97" customFormat="1" ht="24.75" customHeight="1">
      <c r="A464" s="107" t="s">
        <v>599</v>
      </c>
      <c r="B464" s="109" t="s">
        <v>600</v>
      </c>
      <c r="C464" s="109"/>
      <c r="D464" s="96" t="s">
        <v>342</v>
      </c>
      <c r="E464" s="103">
        <v>1.4</v>
      </c>
      <c r="F464" s="104">
        <f t="shared" si="12"/>
        <v>1.2400354295837024</v>
      </c>
      <c r="G464" s="110"/>
    </row>
    <row r="465" spans="1:7" s="97" customFormat="1" ht="24.75" customHeight="1">
      <c r="A465" s="190" t="s">
        <v>601</v>
      </c>
      <c r="B465" s="191"/>
      <c r="C465" s="191"/>
      <c r="D465" s="191"/>
      <c r="E465" s="191"/>
      <c r="F465" s="191"/>
      <c r="G465" s="191"/>
    </row>
    <row r="466" spans="1:7" s="97" customFormat="1" ht="24.75" customHeight="1">
      <c r="A466" s="102" t="s">
        <v>10</v>
      </c>
      <c r="B466" s="104" t="s">
        <v>602</v>
      </c>
      <c r="C466" s="104" t="s">
        <v>603</v>
      </c>
      <c r="D466" s="104" t="s">
        <v>342</v>
      </c>
      <c r="E466" s="104">
        <v>9.59</v>
      </c>
      <c r="F466" s="104">
        <f aca="true" t="shared" si="13" ref="F466:F471">E466/1.13</f>
        <v>8.486725663716815</v>
      </c>
      <c r="G466" s="93"/>
    </row>
    <row r="467" spans="1:7" s="97" customFormat="1" ht="24.75" customHeight="1">
      <c r="A467" s="102" t="s">
        <v>12</v>
      </c>
      <c r="B467" s="104" t="s">
        <v>604</v>
      </c>
      <c r="C467" s="104" t="s">
        <v>605</v>
      </c>
      <c r="D467" s="104" t="s">
        <v>342</v>
      </c>
      <c r="E467" s="104">
        <v>7.87</v>
      </c>
      <c r="F467" s="104">
        <f t="shared" si="13"/>
        <v>6.964601769911505</v>
      </c>
      <c r="G467" s="93"/>
    </row>
    <row r="468" spans="1:7" s="97" customFormat="1" ht="24.75" customHeight="1">
      <c r="A468" s="102" t="s">
        <v>14</v>
      </c>
      <c r="B468" s="104" t="s">
        <v>606</v>
      </c>
      <c r="C468" s="106" t="s">
        <v>607</v>
      </c>
      <c r="D468" s="106" t="s">
        <v>227</v>
      </c>
      <c r="E468" s="106" t="s">
        <v>53</v>
      </c>
      <c r="F468" s="104">
        <f t="shared" si="13"/>
        <v>34.51327433628319</v>
      </c>
      <c r="G468" s="114"/>
    </row>
    <row r="469" spans="1:7" s="97" customFormat="1" ht="24.75" customHeight="1">
      <c r="A469" s="102" t="s">
        <v>16</v>
      </c>
      <c r="B469" s="104" t="s">
        <v>608</v>
      </c>
      <c r="C469" s="106" t="s">
        <v>607</v>
      </c>
      <c r="D469" s="106" t="s">
        <v>227</v>
      </c>
      <c r="E469" s="106" t="s">
        <v>609</v>
      </c>
      <c r="F469" s="104">
        <f t="shared" si="13"/>
        <v>30.08849557522124</v>
      </c>
      <c r="G469" s="114"/>
    </row>
    <row r="470" spans="1:7" s="97" customFormat="1" ht="24.75" customHeight="1">
      <c r="A470" s="102" t="s">
        <v>16</v>
      </c>
      <c r="B470" s="115" t="s">
        <v>610</v>
      </c>
      <c r="C470" s="106" t="s">
        <v>611</v>
      </c>
      <c r="D470" s="106" t="s">
        <v>227</v>
      </c>
      <c r="E470" s="106" t="s">
        <v>52</v>
      </c>
      <c r="F470" s="104">
        <f t="shared" si="13"/>
        <v>33.6283185840708</v>
      </c>
      <c r="G470" s="114"/>
    </row>
    <row r="471" spans="1:7" s="97" customFormat="1" ht="24.75" customHeight="1">
      <c r="A471" s="102" t="s">
        <v>17</v>
      </c>
      <c r="B471" s="106" t="s">
        <v>612</v>
      </c>
      <c r="C471" s="106" t="s">
        <v>607</v>
      </c>
      <c r="D471" s="106" t="s">
        <v>227</v>
      </c>
      <c r="E471" s="106" t="s">
        <v>30</v>
      </c>
      <c r="F471" s="104">
        <f t="shared" si="13"/>
        <v>15.04424778761062</v>
      </c>
      <c r="G471" s="114"/>
    </row>
    <row r="472" spans="1:7" s="97" customFormat="1" ht="24.75" customHeight="1">
      <c r="A472" s="190" t="s">
        <v>613</v>
      </c>
      <c r="B472" s="202"/>
      <c r="C472" s="202"/>
      <c r="D472" s="202"/>
      <c r="E472" s="202"/>
      <c r="F472" s="202"/>
      <c r="G472" s="202"/>
    </row>
    <row r="473" spans="1:7" s="97" customFormat="1" ht="24.75" customHeight="1">
      <c r="A473" s="102" t="s">
        <v>10</v>
      </c>
      <c r="B473" s="96" t="s">
        <v>614</v>
      </c>
      <c r="C473" s="96"/>
      <c r="D473" s="96" t="s">
        <v>342</v>
      </c>
      <c r="E473" s="103">
        <v>1.5035</v>
      </c>
      <c r="F473" s="104">
        <f aca="true" t="shared" si="14" ref="F473:F491">E473/1.129</f>
        <v>1.3317094774136404</v>
      </c>
      <c r="G473" s="93"/>
    </row>
    <row r="474" spans="1:7" s="97" customFormat="1" ht="24.75" customHeight="1">
      <c r="A474" s="102" t="s">
        <v>12</v>
      </c>
      <c r="B474" s="96" t="s">
        <v>615</v>
      </c>
      <c r="C474" s="96" t="s">
        <v>616</v>
      </c>
      <c r="D474" s="103" t="s">
        <v>22</v>
      </c>
      <c r="E474" s="103">
        <v>15</v>
      </c>
      <c r="F474" s="104">
        <f t="shared" si="14"/>
        <v>13.286093888396811</v>
      </c>
      <c r="G474" s="93"/>
    </row>
    <row r="475" spans="1:7" s="97" customFormat="1" ht="24.75" customHeight="1">
      <c r="A475" s="102" t="s">
        <v>14</v>
      </c>
      <c r="B475" s="96" t="s">
        <v>617</v>
      </c>
      <c r="C475" s="96" t="s">
        <v>618</v>
      </c>
      <c r="D475" s="103" t="s">
        <v>22</v>
      </c>
      <c r="E475" s="103">
        <v>29</v>
      </c>
      <c r="F475" s="104">
        <f t="shared" si="14"/>
        <v>25.686448184233836</v>
      </c>
      <c r="G475" s="93"/>
    </row>
    <row r="476" spans="1:7" s="97" customFormat="1" ht="24.75" customHeight="1">
      <c r="A476" s="102" t="s">
        <v>16</v>
      </c>
      <c r="B476" s="96" t="s">
        <v>619</v>
      </c>
      <c r="C476" s="96" t="s">
        <v>620</v>
      </c>
      <c r="D476" s="103" t="s">
        <v>11</v>
      </c>
      <c r="E476" s="103">
        <v>2037</v>
      </c>
      <c r="F476" s="104">
        <f t="shared" si="14"/>
        <v>1804.251550044287</v>
      </c>
      <c r="G476" s="93"/>
    </row>
    <row r="477" spans="1:7" s="97" customFormat="1" ht="24.75" customHeight="1">
      <c r="A477" s="102" t="s">
        <v>17</v>
      </c>
      <c r="B477" s="96" t="s">
        <v>621</v>
      </c>
      <c r="C477" s="96" t="s">
        <v>620</v>
      </c>
      <c r="D477" s="103" t="s">
        <v>11</v>
      </c>
      <c r="E477" s="103">
        <v>1891.5</v>
      </c>
      <c r="F477" s="104">
        <f t="shared" si="14"/>
        <v>1675.376439326838</v>
      </c>
      <c r="G477" s="93"/>
    </row>
    <row r="478" spans="1:7" s="97" customFormat="1" ht="24.75" customHeight="1">
      <c r="A478" s="102" t="s">
        <v>18</v>
      </c>
      <c r="B478" s="96" t="s">
        <v>619</v>
      </c>
      <c r="C478" s="96" t="s">
        <v>622</v>
      </c>
      <c r="D478" s="103" t="s">
        <v>11</v>
      </c>
      <c r="E478" s="103">
        <v>2522</v>
      </c>
      <c r="F478" s="104">
        <f t="shared" si="14"/>
        <v>2233.835252435784</v>
      </c>
      <c r="G478" s="93"/>
    </row>
    <row r="479" spans="1:7" s="97" customFormat="1" ht="24.75" customHeight="1">
      <c r="A479" s="102" t="s">
        <v>9</v>
      </c>
      <c r="B479" s="96" t="s">
        <v>621</v>
      </c>
      <c r="C479" s="96" t="s">
        <v>622</v>
      </c>
      <c r="D479" s="103" t="s">
        <v>11</v>
      </c>
      <c r="E479" s="103">
        <v>2376.5</v>
      </c>
      <c r="F479" s="104">
        <f t="shared" si="14"/>
        <v>2104.960141718335</v>
      </c>
      <c r="G479" s="93"/>
    </row>
    <row r="480" spans="1:7" s="97" customFormat="1" ht="24.75" customHeight="1">
      <c r="A480" s="102" t="s">
        <v>19</v>
      </c>
      <c r="B480" s="116" t="s">
        <v>623</v>
      </c>
      <c r="C480" s="96" t="s">
        <v>624</v>
      </c>
      <c r="D480" s="103" t="s">
        <v>11</v>
      </c>
      <c r="E480" s="103">
        <v>980</v>
      </c>
      <c r="F480" s="104">
        <f t="shared" si="14"/>
        <v>868.0248007085917</v>
      </c>
      <c r="G480" s="93"/>
    </row>
    <row r="481" spans="1:7" s="97" customFormat="1" ht="24.75" customHeight="1">
      <c r="A481" s="102" t="s">
        <v>20</v>
      </c>
      <c r="B481" s="116" t="s">
        <v>625</v>
      </c>
      <c r="C481" s="96" t="s">
        <v>626</v>
      </c>
      <c r="D481" s="103" t="s">
        <v>11</v>
      </c>
      <c r="E481" s="103">
        <v>1420</v>
      </c>
      <c r="F481" s="104">
        <f t="shared" si="14"/>
        <v>1257.750221434898</v>
      </c>
      <c r="G481" s="93"/>
    </row>
    <row r="482" spans="1:7" s="97" customFormat="1" ht="24.75" customHeight="1">
      <c r="A482" s="102" t="s">
        <v>627</v>
      </c>
      <c r="B482" s="116" t="s">
        <v>2531</v>
      </c>
      <c r="C482" s="116" t="s">
        <v>2532</v>
      </c>
      <c r="D482" s="103" t="s">
        <v>11</v>
      </c>
      <c r="E482" s="126">
        <v>1220</v>
      </c>
      <c r="F482" s="104">
        <f t="shared" si="14"/>
        <v>1080.6023029229407</v>
      </c>
      <c r="G482" s="93"/>
    </row>
    <row r="483" spans="1:7" s="97" customFormat="1" ht="24.75" customHeight="1">
      <c r="A483" s="102" t="s">
        <v>630</v>
      </c>
      <c r="B483" s="117" t="s">
        <v>628</v>
      </c>
      <c r="C483" s="117" t="s">
        <v>629</v>
      </c>
      <c r="D483" s="118" t="s">
        <v>198</v>
      </c>
      <c r="E483" s="118">
        <v>75</v>
      </c>
      <c r="F483" s="104">
        <f t="shared" si="14"/>
        <v>66.43046944198406</v>
      </c>
      <c r="G483" s="93"/>
    </row>
    <row r="484" spans="1:7" s="97" customFormat="1" ht="24.75" customHeight="1">
      <c r="A484" s="102" t="s">
        <v>632</v>
      </c>
      <c r="B484" s="117" t="s">
        <v>628</v>
      </c>
      <c r="C484" s="117" t="s">
        <v>631</v>
      </c>
      <c r="D484" s="118" t="s">
        <v>198</v>
      </c>
      <c r="E484" s="118">
        <v>88</v>
      </c>
      <c r="F484" s="104">
        <f t="shared" si="14"/>
        <v>77.94508414526129</v>
      </c>
      <c r="G484" s="93"/>
    </row>
    <row r="485" spans="1:7" s="97" customFormat="1" ht="24.75" customHeight="1">
      <c r="A485" s="102" t="s">
        <v>634</v>
      </c>
      <c r="B485" s="117" t="s">
        <v>628</v>
      </c>
      <c r="C485" s="117" t="s">
        <v>633</v>
      </c>
      <c r="D485" s="118" t="s">
        <v>198</v>
      </c>
      <c r="E485" s="118">
        <v>96</v>
      </c>
      <c r="F485" s="104">
        <f t="shared" si="14"/>
        <v>85.03100088573959</v>
      </c>
      <c r="G485" s="93"/>
    </row>
    <row r="486" spans="1:7" s="97" customFormat="1" ht="24.75" customHeight="1">
      <c r="A486" s="102" t="s">
        <v>636</v>
      </c>
      <c r="B486" s="117" t="s">
        <v>628</v>
      </c>
      <c r="C486" s="117" t="s">
        <v>635</v>
      </c>
      <c r="D486" s="118" t="s">
        <v>198</v>
      </c>
      <c r="E486" s="118">
        <v>110</v>
      </c>
      <c r="F486" s="104">
        <f t="shared" si="14"/>
        <v>97.43135518157662</v>
      </c>
      <c r="G486" s="93"/>
    </row>
    <row r="487" spans="1:7" s="97" customFormat="1" ht="24.75" customHeight="1">
      <c r="A487" s="168" t="s">
        <v>639</v>
      </c>
      <c r="B487" s="117" t="s">
        <v>2904</v>
      </c>
      <c r="C487" s="117" t="s">
        <v>2905</v>
      </c>
      <c r="D487" s="103" t="s">
        <v>11</v>
      </c>
      <c r="E487" s="118">
        <v>830</v>
      </c>
      <c r="F487" s="104">
        <f>E487/1.129</f>
        <v>735.1638618246236</v>
      </c>
      <c r="G487" s="93"/>
    </row>
    <row r="488" spans="1:7" s="97" customFormat="1" ht="24.75" customHeight="1">
      <c r="A488" s="169" t="s">
        <v>2908</v>
      </c>
      <c r="B488" s="117" t="s">
        <v>2906</v>
      </c>
      <c r="C488" s="165" t="s">
        <v>2910</v>
      </c>
      <c r="D488" s="96" t="s">
        <v>342</v>
      </c>
      <c r="E488" s="118">
        <v>4.5</v>
      </c>
      <c r="F488" s="104">
        <f>E488/1.129</f>
        <v>3.9858281665190436</v>
      </c>
      <c r="G488" s="93"/>
    </row>
    <row r="489" spans="1:7" s="97" customFormat="1" ht="24.75" customHeight="1">
      <c r="A489" s="168" t="s">
        <v>643</v>
      </c>
      <c r="B489" s="117" t="s">
        <v>2907</v>
      </c>
      <c r="C489" s="165" t="s">
        <v>2909</v>
      </c>
      <c r="D489" s="103" t="s">
        <v>22</v>
      </c>
      <c r="E489" s="118">
        <v>155</v>
      </c>
      <c r="F489" s="104">
        <f>E489/1.129</f>
        <v>137.28963684676705</v>
      </c>
      <c r="G489" s="93"/>
    </row>
    <row r="490" spans="1:7" s="97" customFormat="1" ht="24.75" customHeight="1">
      <c r="A490" s="102" t="s">
        <v>645</v>
      </c>
      <c r="B490" s="116" t="s">
        <v>637</v>
      </c>
      <c r="C490" s="117" t="s">
        <v>638</v>
      </c>
      <c r="D490" s="103" t="s">
        <v>22</v>
      </c>
      <c r="E490" s="118">
        <v>13.5</v>
      </c>
      <c r="F490" s="104">
        <f t="shared" si="14"/>
        <v>11.95748449955713</v>
      </c>
      <c r="G490" s="93"/>
    </row>
    <row r="491" spans="1:7" s="97" customFormat="1" ht="24.75" customHeight="1">
      <c r="A491" s="102" t="s">
        <v>647</v>
      </c>
      <c r="B491" s="161" t="s">
        <v>2895</v>
      </c>
      <c r="C491" s="165" t="s">
        <v>2896</v>
      </c>
      <c r="D491" s="103" t="s">
        <v>22</v>
      </c>
      <c r="E491" s="118">
        <v>8.8</v>
      </c>
      <c r="F491" s="104">
        <f t="shared" si="14"/>
        <v>7.79450841452613</v>
      </c>
      <c r="G491" s="93"/>
    </row>
    <row r="492" spans="1:7" s="97" customFormat="1" ht="24.75" customHeight="1">
      <c r="A492" s="102" t="s">
        <v>648</v>
      </c>
      <c r="B492" s="96" t="s">
        <v>640</v>
      </c>
      <c r="C492" s="96" t="s">
        <v>641</v>
      </c>
      <c r="D492" s="103" t="s">
        <v>642</v>
      </c>
      <c r="E492" s="103">
        <v>3.75</v>
      </c>
      <c r="F492" s="104">
        <f>E492/1.128</f>
        <v>3.3244680851063833</v>
      </c>
      <c r="G492" s="93"/>
    </row>
    <row r="493" spans="1:7" s="97" customFormat="1" ht="24.75" customHeight="1">
      <c r="A493" s="102" t="s">
        <v>651</v>
      </c>
      <c r="B493" s="96" t="s">
        <v>644</v>
      </c>
      <c r="C493" s="96"/>
      <c r="D493" s="103" t="s">
        <v>11</v>
      </c>
      <c r="E493" s="103">
        <v>1350</v>
      </c>
      <c r="F493" s="104">
        <f>E493/1.128</f>
        <v>1196.808510638298</v>
      </c>
      <c r="G493" s="93"/>
    </row>
    <row r="494" spans="1:7" s="97" customFormat="1" ht="24.75" customHeight="1">
      <c r="A494" s="102" t="s">
        <v>653</v>
      </c>
      <c r="B494" s="96" t="s">
        <v>646</v>
      </c>
      <c r="C494" s="96"/>
      <c r="D494" s="103" t="s">
        <v>11</v>
      </c>
      <c r="E494" s="103">
        <v>275</v>
      </c>
      <c r="F494" s="104">
        <f>E494/1.128</f>
        <v>243.79432624113477</v>
      </c>
      <c r="G494" s="93"/>
    </row>
    <row r="495" spans="1:7" s="97" customFormat="1" ht="24.75" customHeight="1">
      <c r="A495" s="102" t="s">
        <v>654</v>
      </c>
      <c r="B495" s="96" t="s">
        <v>649</v>
      </c>
      <c r="C495" s="96" t="s">
        <v>650</v>
      </c>
      <c r="D495" s="103" t="s">
        <v>11</v>
      </c>
      <c r="E495" s="103">
        <v>1900</v>
      </c>
      <c r="F495" s="104">
        <f>E495/1.128</f>
        <v>1684.3971631205675</v>
      </c>
      <c r="G495" s="93"/>
    </row>
    <row r="496" spans="1:7" s="97" customFormat="1" ht="24.75" customHeight="1">
      <c r="A496" s="119" t="s">
        <v>2920</v>
      </c>
      <c r="B496" s="96" t="s">
        <v>652</v>
      </c>
      <c r="C496" s="96" t="s">
        <v>655</v>
      </c>
      <c r="D496" s="103" t="s">
        <v>11</v>
      </c>
      <c r="E496" s="103">
        <v>1330</v>
      </c>
      <c r="F496" s="104">
        <f>E496/1.12918</f>
        <v>1177.845870454666</v>
      </c>
      <c r="G496" s="93"/>
    </row>
    <row r="497" spans="1:7" s="97" customFormat="1" ht="24.75" customHeight="1">
      <c r="A497" s="119" t="s">
        <v>2921</v>
      </c>
      <c r="B497" s="96" t="s">
        <v>652</v>
      </c>
      <c r="C497" s="96" t="s">
        <v>656</v>
      </c>
      <c r="D497" s="103" t="s">
        <v>11</v>
      </c>
      <c r="E497" s="103">
        <v>1450</v>
      </c>
      <c r="F497" s="104">
        <f>E497/1.12918</f>
        <v>1284.1176783152375</v>
      </c>
      <c r="G497" s="93"/>
    </row>
    <row r="498" spans="1:7" s="97" customFormat="1" ht="24.75" customHeight="1">
      <c r="A498" s="119" t="s">
        <v>2922</v>
      </c>
      <c r="B498" s="96" t="s">
        <v>657</v>
      </c>
      <c r="C498" s="96" t="s">
        <v>658</v>
      </c>
      <c r="D498" s="96" t="s">
        <v>198</v>
      </c>
      <c r="E498" s="103">
        <v>92</v>
      </c>
      <c r="F498" s="104">
        <f>E498/1.129</f>
        <v>81.48804251550044</v>
      </c>
      <c r="G498" s="93"/>
    </row>
    <row r="499" spans="1:7" s="97" customFormat="1" ht="24.75" customHeight="1">
      <c r="A499" s="119" t="s">
        <v>2923</v>
      </c>
      <c r="B499" s="96" t="s">
        <v>657</v>
      </c>
      <c r="C499" s="96" t="s">
        <v>659</v>
      </c>
      <c r="D499" s="96" t="s">
        <v>198</v>
      </c>
      <c r="E499" s="103">
        <v>99</v>
      </c>
      <c r="F499" s="104">
        <f>E499/1.129</f>
        <v>87.68821966341895</v>
      </c>
      <c r="G499" s="93"/>
    </row>
    <row r="500" spans="1:7" s="97" customFormat="1" ht="28.5" customHeight="1">
      <c r="A500" s="119" t="s">
        <v>2924</v>
      </c>
      <c r="B500" s="96" t="s">
        <v>657</v>
      </c>
      <c r="C500" s="96" t="s">
        <v>660</v>
      </c>
      <c r="D500" s="96" t="s">
        <v>198</v>
      </c>
      <c r="E500" s="103">
        <v>99</v>
      </c>
      <c r="F500" s="104">
        <f>E500/1.129</f>
        <v>87.68821966341895</v>
      </c>
      <c r="G500" s="93"/>
    </row>
    <row r="501" spans="1:7" s="97" customFormat="1" ht="24.75" customHeight="1">
      <c r="A501" s="190" t="s">
        <v>662</v>
      </c>
      <c r="B501" s="191"/>
      <c r="C501" s="191"/>
      <c r="D501" s="191"/>
      <c r="E501" s="191"/>
      <c r="F501" s="191"/>
      <c r="G501" s="191"/>
    </row>
    <row r="502" spans="1:7" s="97" customFormat="1" ht="24.75" customHeight="1">
      <c r="A502" s="102" t="s">
        <v>10</v>
      </c>
      <c r="B502" s="96" t="s">
        <v>663</v>
      </c>
      <c r="C502" s="96" t="s">
        <v>664</v>
      </c>
      <c r="D502" s="103" t="s">
        <v>198</v>
      </c>
      <c r="E502" s="103">
        <v>157</v>
      </c>
      <c r="F502" s="104">
        <f>E502/1.128</f>
        <v>139.1843971631206</v>
      </c>
      <c r="G502" s="93"/>
    </row>
    <row r="503" spans="1:7" s="97" customFormat="1" ht="24.75" customHeight="1">
      <c r="A503" s="102" t="s">
        <v>12</v>
      </c>
      <c r="B503" s="96" t="s">
        <v>663</v>
      </c>
      <c r="C503" s="96" t="s">
        <v>665</v>
      </c>
      <c r="D503" s="103" t="s">
        <v>198</v>
      </c>
      <c r="E503" s="103">
        <v>167</v>
      </c>
      <c r="F503" s="104">
        <f aca="true" t="shared" si="15" ref="F503:F513">E503/1.128</f>
        <v>148.04964539007094</v>
      </c>
      <c r="G503" s="93"/>
    </row>
    <row r="504" spans="1:7" s="97" customFormat="1" ht="24.75" customHeight="1">
      <c r="A504" s="102" t="s">
        <v>14</v>
      </c>
      <c r="B504" s="96" t="s">
        <v>663</v>
      </c>
      <c r="C504" s="96" t="s">
        <v>666</v>
      </c>
      <c r="D504" s="103" t="s">
        <v>198</v>
      </c>
      <c r="E504" s="103">
        <v>191</v>
      </c>
      <c r="F504" s="104">
        <f t="shared" si="15"/>
        <v>169.3262411347518</v>
      </c>
      <c r="G504" s="93"/>
    </row>
    <row r="505" spans="1:7" s="97" customFormat="1" ht="24.75" customHeight="1">
      <c r="A505" s="102" t="s">
        <v>16</v>
      </c>
      <c r="B505" s="96" t="s">
        <v>663</v>
      </c>
      <c r="C505" s="96" t="s">
        <v>667</v>
      </c>
      <c r="D505" s="103" t="s">
        <v>198</v>
      </c>
      <c r="E505" s="103">
        <v>205</v>
      </c>
      <c r="F505" s="104">
        <f t="shared" si="15"/>
        <v>181.7375886524823</v>
      </c>
      <c r="G505" s="93"/>
    </row>
    <row r="506" spans="1:7" s="97" customFormat="1" ht="24.75" customHeight="1">
      <c r="A506" s="102" t="s">
        <v>17</v>
      </c>
      <c r="B506" s="96" t="s">
        <v>663</v>
      </c>
      <c r="C506" s="96" t="s">
        <v>668</v>
      </c>
      <c r="D506" s="103" t="s">
        <v>198</v>
      </c>
      <c r="E506" s="103">
        <v>245</v>
      </c>
      <c r="F506" s="104">
        <f t="shared" si="15"/>
        <v>217.1985815602837</v>
      </c>
      <c r="G506" s="93"/>
    </row>
    <row r="507" spans="1:7" s="97" customFormat="1" ht="24.75" customHeight="1">
      <c r="A507" s="102" t="s">
        <v>18</v>
      </c>
      <c r="B507" s="96" t="s">
        <v>663</v>
      </c>
      <c r="C507" s="96" t="s">
        <v>669</v>
      </c>
      <c r="D507" s="103" t="s">
        <v>198</v>
      </c>
      <c r="E507" s="103">
        <v>258</v>
      </c>
      <c r="F507" s="104">
        <f t="shared" si="15"/>
        <v>228.72340425531917</v>
      </c>
      <c r="G507" s="93"/>
    </row>
    <row r="508" spans="1:7" s="97" customFormat="1" ht="24.75" customHeight="1">
      <c r="A508" s="102" t="s">
        <v>9</v>
      </c>
      <c r="B508" s="96" t="s">
        <v>663</v>
      </c>
      <c r="C508" s="96" t="s">
        <v>670</v>
      </c>
      <c r="D508" s="103" t="s">
        <v>198</v>
      </c>
      <c r="E508" s="103">
        <v>258</v>
      </c>
      <c r="F508" s="104">
        <f t="shared" si="15"/>
        <v>228.72340425531917</v>
      </c>
      <c r="G508" s="93"/>
    </row>
    <row r="509" spans="1:7" s="97" customFormat="1" ht="24.75" customHeight="1">
      <c r="A509" s="102" t="s">
        <v>19</v>
      </c>
      <c r="B509" s="96" t="s">
        <v>663</v>
      </c>
      <c r="C509" s="96" t="s">
        <v>671</v>
      </c>
      <c r="D509" s="103" t="s">
        <v>198</v>
      </c>
      <c r="E509" s="103">
        <v>273</v>
      </c>
      <c r="F509" s="104">
        <f t="shared" si="15"/>
        <v>242.0212765957447</v>
      </c>
      <c r="G509" s="93"/>
    </row>
    <row r="510" spans="1:7" s="97" customFormat="1" ht="24.75" customHeight="1">
      <c r="A510" s="102" t="s">
        <v>20</v>
      </c>
      <c r="B510" s="96" t="s">
        <v>663</v>
      </c>
      <c r="C510" s="96" t="s">
        <v>672</v>
      </c>
      <c r="D510" s="103" t="s">
        <v>198</v>
      </c>
      <c r="E510" s="103">
        <v>314</v>
      </c>
      <c r="F510" s="104">
        <f t="shared" si="15"/>
        <v>278.3687943262412</v>
      </c>
      <c r="G510" s="93"/>
    </row>
    <row r="511" spans="1:7" s="97" customFormat="1" ht="24.75" customHeight="1">
      <c r="A511" s="102" t="s">
        <v>23</v>
      </c>
      <c r="B511" s="96" t="s">
        <v>663</v>
      </c>
      <c r="C511" s="96" t="s">
        <v>673</v>
      </c>
      <c r="D511" s="103" t="s">
        <v>198</v>
      </c>
      <c r="E511" s="103">
        <v>335</v>
      </c>
      <c r="F511" s="104">
        <f t="shared" si="15"/>
        <v>296.9858156028369</v>
      </c>
      <c r="G511" s="93"/>
    </row>
    <row r="512" spans="1:7" s="97" customFormat="1" ht="24.75" customHeight="1">
      <c r="A512" s="102" t="s">
        <v>24</v>
      </c>
      <c r="B512" s="96" t="s">
        <v>663</v>
      </c>
      <c r="C512" s="96" t="s">
        <v>674</v>
      </c>
      <c r="D512" s="103" t="s">
        <v>198</v>
      </c>
      <c r="E512" s="103">
        <v>342</v>
      </c>
      <c r="F512" s="104">
        <f t="shared" si="15"/>
        <v>303.19148936170217</v>
      </c>
      <c r="G512" s="93"/>
    </row>
    <row r="513" spans="1:7" s="97" customFormat="1" ht="24.75" customHeight="1">
      <c r="A513" s="120" t="s">
        <v>25</v>
      </c>
      <c r="B513" s="96" t="s">
        <v>663</v>
      </c>
      <c r="C513" s="96" t="s">
        <v>675</v>
      </c>
      <c r="D513" s="103" t="s">
        <v>198</v>
      </c>
      <c r="E513" s="103">
        <v>363</v>
      </c>
      <c r="F513" s="104">
        <f t="shared" si="15"/>
        <v>321.8085106382979</v>
      </c>
      <c r="G513" s="93"/>
    </row>
    <row r="514" spans="1:8" s="97" customFormat="1" ht="24.75" customHeight="1">
      <c r="A514" s="98"/>
      <c r="B514" s="99"/>
      <c r="C514" s="25"/>
      <c r="D514"/>
      <c r="E514" s="25"/>
      <c r="F514"/>
      <c r="G514"/>
      <c r="H514"/>
    </row>
    <row r="515" spans="1:8" s="97" customFormat="1" ht="24.75" customHeight="1">
      <c r="A515" s="98"/>
      <c r="B515" s="99"/>
      <c r="C515" s="25"/>
      <c r="D515"/>
      <c r="E515" s="25"/>
      <c r="F515"/>
      <c r="G515"/>
      <c r="H515"/>
    </row>
    <row r="516" spans="1:8" s="97" customFormat="1" ht="24.75" customHeight="1">
      <c r="A516" s="98"/>
      <c r="B516" s="99"/>
      <c r="C516" s="25"/>
      <c r="D516"/>
      <c r="E516" s="25"/>
      <c r="F516"/>
      <c r="G516"/>
      <c r="H516"/>
    </row>
    <row r="517" spans="1:8" s="97" customFormat="1" ht="24.75" customHeight="1">
      <c r="A517" s="98"/>
      <c r="B517" s="99"/>
      <c r="C517" s="25"/>
      <c r="D517"/>
      <c r="E517" s="25"/>
      <c r="F517"/>
      <c r="G517"/>
      <c r="H517"/>
    </row>
    <row r="518" spans="1:8" s="97" customFormat="1" ht="24.75" customHeight="1">
      <c r="A518" s="98"/>
      <c r="B518" s="99"/>
      <c r="C518" s="25"/>
      <c r="D518"/>
      <c r="E518" s="25"/>
      <c r="F518"/>
      <c r="G518"/>
      <c r="H518"/>
    </row>
    <row r="519" spans="1:8" s="97" customFormat="1" ht="24.75" customHeight="1">
      <c r="A519" s="98"/>
      <c r="B519" s="99"/>
      <c r="C519" s="25"/>
      <c r="D519"/>
      <c r="E519" s="25"/>
      <c r="F519"/>
      <c r="G519"/>
      <c r="H519"/>
    </row>
    <row r="520" spans="1:8" s="97" customFormat="1" ht="24.75" customHeight="1">
      <c r="A520" s="98"/>
      <c r="B520" s="99"/>
      <c r="C520" s="25"/>
      <c r="D520"/>
      <c r="E520" s="25"/>
      <c r="F520"/>
      <c r="G520"/>
      <c r="H520"/>
    </row>
  </sheetData>
  <sheetProtection password="CF7A" sheet="1"/>
  <mergeCells count="22">
    <mergeCell ref="A465:G465"/>
    <mergeCell ref="A472:G472"/>
    <mergeCell ref="A22:G22"/>
    <mergeCell ref="A37:G37"/>
    <mergeCell ref="A324:G324"/>
    <mergeCell ref="A327:G327"/>
    <mergeCell ref="A501:G501"/>
    <mergeCell ref="A2:A3"/>
    <mergeCell ref="B2:B3"/>
    <mergeCell ref="C2:C3"/>
    <mergeCell ref="D2:D3"/>
    <mergeCell ref="G2:G3"/>
    <mergeCell ref="A4:G4"/>
    <mergeCell ref="A12:G12"/>
    <mergeCell ref="A236:G236"/>
    <mergeCell ref="A271:G271"/>
    <mergeCell ref="A1:G1"/>
    <mergeCell ref="E2:F2"/>
    <mergeCell ref="A136:G136"/>
    <mergeCell ref="A199:G199"/>
    <mergeCell ref="A202:G202"/>
    <mergeCell ref="A210:G210"/>
  </mergeCells>
  <printOptions/>
  <pageMargins left="0.47" right="0.35433070866141736" top="1.062992125984252" bottom="0.9448818897637796" header="0.4724409448818898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3"/>
  <sheetViews>
    <sheetView workbookViewId="0" topLeftCell="A790">
      <selection activeCell="H805" sqref="H805"/>
    </sheetView>
  </sheetViews>
  <sheetFormatPr defaultColWidth="9.140625" defaultRowHeight="12.75"/>
  <cols>
    <col min="1" max="1" width="7.7109375" style="79" customWidth="1"/>
    <col min="2" max="2" width="31.7109375" style="24" customWidth="1"/>
    <col min="3" max="3" width="36.8515625" style="25" customWidth="1"/>
    <col min="4" max="4" width="6.00390625" style="25" customWidth="1"/>
    <col min="5" max="5" width="12.140625" style="25" customWidth="1"/>
    <col min="6" max="6" width="10.7109375" style="25" customWidth="1"/>
    <col min="7" max="7" width="14.7109375" style="25" customWidth="1"/>
    <col min="8" max="16384" width="9.140625" style="25" customWidth="1"/>
  </cols>
  <sheetData>
    <row r="1" spans="1:7" s="74" customFormat="1" ht="31.5" customHeight="1" thickBot="1">
      <c r="A1" s="188" t="s">
        <v>2913</v>
      </c>
      <c r="B1" s="188"/>
      <c r="C1" s="188"/>
      <c r="D1" s="188"/>
      <c r="E1" s="188"/>
      <c r="F1" s="188"/>
      <c r="G1" s="188"/>
    </row>
    <row r="2" spans="1:7" s="74" customFormat="1" ht="22.5" customHeight="1">
      <c r="A2" s="212" t="s">
        <v>0</v>
      </c>
      <c r="B2" s="214" t="s">
        <v>1</v>
      </c>
      <c r="C2" s="203" t="s">
        <v>2912</v>
      </c>
      <c r="D2" s="203" t="s">
        <v>3</v>
      </c>
      <c r="E2" s="203" t="s">
        <v>4</v>
      </c>
      <c r="F2" s="203"/>
      <c r="G2" s="209" t="s">
        <v>5</v>
      </c>
    </row>
    <row r="3" spans="1:7" s="74" customFormat="1" ht="27" customHeight="1">
      <c r="A3" s="213"/>
      <c r="B3" s="215"/>
      <c r="C3" s="189"/>
      <c r="D3" s="189"/>
      <c r="E3" s="62" t="s">
        <v>6</v>
      </c>
      <c r="F3" s="62" t="s">
        <v>7</v>
      </c>
      <c r="G3" s="210"/>
    </row>
    <row r="4" spans="1:7" s="74" customFormat="1" ht="24.75" customHeight="1">
      <c r="A4" s="204" t="s">
        <v>676</v>
      </c>
      <c r="B4" s="199"/>
      <c r="C4" s="199"/>
      <c r="D4" s="199"/>
      <c r="E4" s="199"/>
      <c r="F4" s="199"/>
      <c r="G4" s="205"/>
    </row>
    <row r="5" spans="1:7" s="74" customFormat="1" ht="24.75" customHeight="1">
      <c r="A5" s="81" t="s">
        <v>10</v>
      </c>
      <c r="B5" s="171" t="s">
        <v>677</v>
      </c>
      <c r="C5" s="80" t="s">
        <v>678</v>
      </c>
      <c r="D5" s="80" t="s">
        <v>198</v>
      </c>
      <c r="E5" s="80">
        <v>4.83</v>
      </c>
      <c r="F5" s="80">
        <f>E5/1.129</f>
        <v>4.278122232063773</v>
      </c>
      <c r="G5" s="83"/>
    </row>
    <row r="6" spans="1:7" s="74" customFormat="1" ht="24.75" customHeight="1">
      <c r="A6" s="81" t="s">
        <v>12</v>
      </c>
      <c r="B6" s="171" t="s">
        <v>677</v>
      </c>
      <c r="C6" s="80" t="s">
        <v>679</v>
      </c>
      <c r="D6" s="80" t="s">
        <v>198</v>
      </c>
      <c r="E6" s="80">
        <v>6.1</v>
      </c>
      <c r="F6" s="80">
        <f aca="true" t="shared" si="0" ref="F6:F72">E6/1.129</f>
        <v>5.403011514614703</v>
      </c>
      <c r="G6" s="83"/>
    </row>
    <row r="7" spans="1:7" s="74" customFormat="1" ht="24.75" customHeight="1">
      <c r="A7" s="81" t="s">
        <v>14</v>
      </c>
      <c r="B7" s="171" t="s">
        <v>680</v>
      </c>
      <c r="C7" s="80" t="s">
        <v>681</v>
      </c>
      <c r="D7" s="80" t="s">
        <v>198</v>
      </c>
      <c r="E7" s="80">
        <v>7.2</v>
      </c>
      <c r="F7" s="80">
        <f t="shared" si="0"/>
        <v>6.37732506643047</v>
      </c>
      <c r="G7" s="83"/>
    </row>
    <row r="8" spans="1:7" s="74" customFormat="1" ht="24.75" customHeight="1">
      <c r="A8" s="81" t="s">
        <v>16</v>
      </c>
      <c r="B8" s="171" t="s">
        <v>677</v>
      </c>
      <c r="C8" s="80" t="s">
        <v>682</v>
      </c>
      <c r="D8" s="80" t="s">
        <v>198</v>
      </c>
      <c r="E8" s="80">
        <v>12.5</v>
      </c>
      <c r="F8" s="80">
        <f t="shared" si="0"/>
        <v>11.071744906997342</v>
      </c>
      <c r="G8" s="83"/>
    </row>
    <row r="9" spans="1:7" s="74" customFormat="1" ht="24.75" customHeight="1">
      <c r="A9" s="81" t="s">
        <v>17</v>
      </c>
      <c r="B9" s="171" t="s">
        <v>677</v>
      </c>
      <c r="C9" s="80" t="s">
        <v>683</v>
      </c>
      <c r="D9" s="80" t="s">
        <v>198</v>
      </c>
      <c r="E9" s="80">
        <v>24.9</v>
      </c>
      <c r="F9" s="80">
        <f t="shared" si="0"/>
        <v>22.054915854738706</v>
      </c>
      <c r="G9" s="83"/>
    </row>
    <row r="10" spans="1:7" s="74" customFormat="1" ht="24.75" customHeight="1">
      <c r="A10" s="81" t="s">
        <v>18</v>
      </c>
      <c r="B10" s="171" t="s">
        <v>677</v>
      </c>
      <c r="C10" s="80" t="s">
        <v>684</v>
      </c>
      <c r="D10" s="80" t="s">
        <v>198</v>
      </c>
      <c r="E10" s="80">
        <v>45.5</v>
      </c>
      <c r="F10" s="80">
        <f t="shared" si="0"/>
        <v>40.301151461470326</v>
      </c>
      <c r="G10" s="83"/>
    </row>
    <row r="11" spans="1:7" s="74" customFormat="1" ht="24.75" customHeight="1">
      <c r="A11" s="81" t="s">
        <v>9</v>
      </c>
      <c r="B11" s="171" t="s">
        <v>677</v>
      </c>
      <c r="C11" s="80" t="s">
        <v>685</v>
      </c>
      <c r="D11" s="80" t="s">
        <v>198</v>
      </c>
      <c r="E11" s="80">
        <v>79.5</v>
      </c>
      <c r="F11" s="80">
        <f t="shared" si="0"/>
        <v>70.4162976085031</v>
      </c>
      <c r="G11" s="83"/>
    </row>
    <row r="12" spans="1:7" s="74" customFormat="1" ht="24.75" customHeight="1">
      <c r="A12" s="81" t="s">
        <v>19</v>
      </c>
      <c r="B12" s="172" t="s">
        <v>686</v>
      </c>
      <c r="C12" s="80" t="s">
        <v>682</v>
      </c>
      <c r="D12" s="80" t="s">
        <v>198</v>
      </c>
      <c r="E12" s="80">
        <v>14.3</v>
      </c>
      <c r="F12" s="80">
        <f t="shared" si="0"/>
        <v>12.66607617360496</v>
      </c>
      <c r="G12" s="83"/>
    </row>
    <row r="13" spans="1:7" s="74" customFormat="1" ht="24.75" customHeight="1">
      <c r="A13" s="81" t="s">
        <v>20</v>
      </c>
      <c r="B13" s="172" t="s">
        <v>686</v>
      </c>
      <c r="C13" s="80" t="s">
        <v>683</v>
      </c>
      <c r="D13" s="80" t="s">
        <v>198</v>
      </c>
      <c r="E13" s="80">
        <v>26</v>
      </c>
      <c r="F13" s="80">
        <f t="shared" si="0"/>
        <v>23.029229406554474</v>
      </c>
      <c r="G13" s="83"/>
    </row>
    <row r="14" spans="1:7" s="74" customFormat="1" ht="24.75" customHeight="1">
      <c r="A14" s="81" t="s">
        <v>23</v>
      </c>
      <c r="B14" s="172" t="s">
        <v>686</v>
      </c>
      <c r="C14" s="80" t="s">
        <v>687</v>
      </c>
      <c r="D14" s="80" t="s">
        <v>198</v>
      </c>
      <c r="E14" s="80">
        <v>37</v>
      </c>
      <c r="F14" s="80">
        <f t="shared" si="0"/>
        <v>32.772364924712136</v>
      </c>
      <c r="G14" s="83"/>
    </row>
    <row r="15" spans="1:7" s="74" customFormat="1" ht="24.75" customHeight="1">
      <c r="A15" s="81" t="s">
        <v>24</v>
      </c>
      <c r="B15" s="172" t="s">
        <v>686</v>
      </c>
      <c r="C15" s="80" t="s">
        <v>684</v>
      </c>
      <c r="D15" s="80" t="s">
        <v>198</v>
      </c>
      <c r="E15" s="80">
        <v>50</v>
      </c>
      <c r="F15" s="80">
        <f t="shared" si="0"/>
        <v>44.28697962798937</v>
      </c>
      <c r="G15" s="83"/>
    </row>
    <row r="16" spans="1:7" s="74" customFormat="1" ht="24.75" customHeight="1">
      <c r="A16" s="81" t="s">
        <v>25</v>
      </c>
      <c r="B16" s="172" t="s">
        <v>688</v>
      </c>
      <c r="C16" s="80" t="s">
        <v>689</v>
      </c>
      <c r="D16" s="80" t="s">
        <v>198</v>
      </c>
      <c r="E16" s="80">
        <v>32</v>
      </c>
      <c r="F16" s="80">
        <f t="shared" si="0"/>
        <v>28.343666961913197</v>
      </c>
      <c r="G16" s="83"/>
    </row>
    <row r="17" spans="1:7" s="74" customFormat="1" ht="24.75" customHeight="1">
      <c r="A17" s="81" t="s">
        <v>26</v>
      </c>
      <c r="B17" s="172" t="s">
        <v>688</v>
      </c>
      <c r="C17" s="80" t="s">
        <v>690</v>
      </c>
      <c r="D17" s="80" t="s">
        <v>198</v>
      </c>
      <c r="E17" s="80">
        <v>61</v>
      </c>
      <c r="F17" s="80">
        <f t="shared" si="0"/>
        <v>54.03011514614703</v>
      </c>
      <c r="G17" s="83"/>
    </row>
    <row r="18" spans="1:7" s="74" customFormat="1" ht="24.75" customHeight="1">
      <c r="A18" s="81" t="s">
        <v>27</v>
      </c>
      <c r="B18" s="172" t="s">
        <v>691</v>
      </c>
      <c r="C18" s="80" t="s">
        <v>692</v>
      </c>
      <c r="D18" s="80" t="s">
        <v>198</v>
      </c>
      <c r="E18" s="80">
        <v>1.8</v>
      </c>
      <c r="F18" s="80">
        <f t="shared" si="0"/>
        <v>1.5943312666076175</v>
      </c>
      <c r="G18" s="83"/>
    </row>
    <row r="19" spans="1:7" s="74" customFormat="1" ht="24.75" customHeight="1">
      <c r="A19" s="81" t="s">
        <v>28</v>
      </c>
      <c r="B19" s="172" t="s">
        <v>691</v>
      </c>
      <c r="C19" s="80" t="s">
        <v>693</v>
      </c>
      <c r="D19" s="80" t="s">
        <v>198</v>
      </c>
      <c r="E19" s="80">
        <v>2.3</v>
      </c>
      <c r="F19" s="80">
        <f t="shared" si="0"/>
        <v>2.037201062887511</v>
      </c>
      <c r="G19" s="83"/>
    </row>
    <row r="20" spans="1:7" s="74" customFormat="1" ht="24.75" customHeight="1">
      <c r="A20" s="81" t="s">
        <v>29</v>
      </c>
      <c r="B20" s="172" t="s">
        <v>691</v>
      </c>
      <c r="C20" s="80" t="s">
        <v>694</v>
      </c>
      <c r="D20" s="80" t="s">
        <v>198</v>
      </c>
      <c r="E20" s="80">
        <v>3.6</v>
      </c>
      <c r="F20" s="80">
        <f t="shared" si="0"/>
        <v>3.188662533215235</v>
      </c>
      <c r="G20" s="83"/>
    </row>
    <row r="21" spans="1:7" s="74" customFormat="1" ht="24.75" customHeight="1">
      <c r="A21" s="81" t="s">
        <v>30</v>
      </c>
      <c r="B21" s="172" t="s">
        <v>691</v>
      </c>
      <c r="C21" s="80" t="s">
        <v>695</v>
      </c>
      <c r="D21" s="80" t="s">
        <v>198</v>
      </c>
      <c r="E21" s="80">
        <v>5.7</v>
      </c>
      <c r="F21" s="80">
        <f t="shared" si="0"/>
        <v>5.048715677590788</v>
      </c>
      <c r="G21" s="83"/>
    </row>
    <row r="22" spans="1:7" s="74" customFormat="1" ht="24.75" customHeight="1">
      <c r="A22" s="81" t="s">
        <v>31</v>
      </c>
      <c r="B22" s="172" t="s">
        <v>691</v>
      </c>
      <c r="C22" s="80" t="s">
        <v>696</v>
      </c>
      <c r="D22" s="80" t="s">
        <v>198</v>
      </c>
      <c r="E22" s="80">
        <v>7.6</v>
      </c>
      <c r="F22" s="80">
        <f t="shared" si="0"/>
        <v>6.731620903454384</v>
      </c>
      <c r="G22" s="83"/>
    </row>
    <row r="23" spans="1:7" s="74" customFormat="1" ht="24.75" customHeight="1">
      <c r="A23" s="81" t="s">
        <v>32</v>
      </c>
      <c r="B23" s="172" t="s">
        <v>691</v>
      </c>
      <c r="C23" s="80" t="s">
        <v>697</v>
      </c>
      <c r="D23" s="80" t="s">
        <v>198</v>
      </c>
      <c r="E23" s="80">
        <v>10</v>
      </c>
      <c r="F23" s="80">
        <f t="shared" si="0"/>
        <v>8.857395925597874</v>
      </c>
      <c r="G23" s="83"/>
    </row>
    <row r="24" spans="1:7" s="74" customFormat="1" ht="24.75" customHeight="1">
      <c r="A24" s="81" t="s">
        <v>33</v>
      </c>
      <c r="B24" s="172" t="s">
        <v>691</v>
      </c>
      <c r="C24" s="80" t="s">
        <v>698</v>
      </c>
      <c r="D24" s="80" t="s">
        <v>198</v>
      </c>
      <c r="E24" s="80">
        <v>16.5</v>
      </c>
      <c r="F24" s="80">
        <f t="shared" si="0"/>
        <v>14.614703277236492</v>
      </c>
      <c r="G24" s="83"/>
    </row>
    <row r="25" spans="1:7" s="74" customFormat="1" ht="24.75" customHeight="1">
      <c r="A25" s="81" t="s">
        <v>34</v>
      </c>
      <c r="B25" s="172" t="s">
        <v>691</v>
      </c>
      <c r="C25" s="80" t="s">
        <v>699</v>
      </c>
      <c r="D25" s="80" t="s">
        <v>198</v>
      </c>
      <c r="E25" s="80">
        <v>1.4</v>
      </c>
      <c r="F25" s="80">
        <f t="shared" si="0"/>
        <v>1.2400354295837024</v>
      </c>
      <c r="G25" s="83"/>
    </row>
    <row r="26" spans="1:7" s="74" customFormat="1" ht="24.75" customHeight="1">
      <c r="A26" s="81" t="s">
        <v>35</v>
      </c>
      <c r="B26" s="172" t="s">
        <v>691</v>
      </c>
      <c r="C26" s="80" t="s">
        <v>700</v>
      </c>
      <c r="D26" s="80" t="s">
        <v>198</v>
      </c>
      <c r="E26" s="80">
        <v>1.7</v>
      </c>
      <c r="F26" s="80">
        <f t="shared" si="0"/>
        <v>1.5057573073516386</v>
      </c>
      <c r="G26" s="83"/>
    </row>
    <row r="27" spans="1:7" s="74" customFormat="1" ht="24.75" customHeight="1">
      <c r="A27" s="81" t="s">
        <v>36</v>
      </c>
      <c r="B27" s="172" t="s">
        <v>691</v>
      </c>
      <c r="C27" s="80" t="s">
        <v>701</v>
      </c>
      <c r="D27" s="80" t="s">
        <v>198</v>
      </c>
      <c r="E27" s="80">
        <v>3</v>
      </c>
      <c r="F27" s="80">
        <f t="shared" si="0"/>
        <v>2.657218777679362</v>
      </c>
      <c r="G27" s="83"/>
    </row>
    <row r="28" spans="1:7" s="74" customFormat="1" ht="24.75" customHeight="1">
      <c r="A28" s="81" t="s">
        <v>37</v>
      </c>
      <c r="B28" s="172" t="s">
        <v>691</v>
      </c>
      <c r="C28" s="80" t="s">
        <v>702</v>
      </c>
      <c r="D28" s="80" t="s">
        <v>198</v>
      </c>
      <c r="E28" s="80">
        <v>5</v>
      </c>
      <c r="F28" s="80">
        <f t="shared" si="0"/>
        <v>4.428697962798937</v>
      </c>
      <c r="G28" s="83"/>
    </row>
    <row r="29" spans="1:7" s="74" customFormat="1" ht="24.75" customHeight="1">
      <c r="A29" s="81" t="s">
        <v>38</v>
      </c>
      <c r="B29" s="172" t="s">
        <v>691</v>
      </c>
      <c r="C29" s="80" t="s">
        <v>703</v>
      </c>
      <c r="D29" s="80" t="s">
        <v>198</v>
      </c>
      <c r="E29" s="80">
        <v>6.8</v>
      </c>
      <c r="F29" s="80">
        <f t="shared" si="0"/>
        <v>6.023029229406554</v>
      </c>
      <c r="G29" s="83"/>
    </row>
    <row r="30" spans="1:7" s="74" customFormat="1" ht="24.75" customHeight="1">
      <c r="A30" s="81" t="s">
        <v>39</v>
      </c>
      <c r="B30" s="172" t="s">
        <v>691</v>
      </c>
      <c r="C30" s="80" t="s">
        <v>704</v>
      </c>
      <c r="D30" s="80" t="s">
        <v>198</v>
      </c>
      <c r="E30" s="80">
        <v>9.5</v>
      </c>
      <c r="F30" s="80">
        <f t="shared" si="0"/>
        <v>8.41452612931798</v>
      </c>
      <c r="G30" s="83"/>
    </row>
    <row r="31" spans="1:7" s="74" customFormat="1" ht="24.75" customHeight="1">
      <c r="A31" s="81" t="s">
        <v>40</v>
      </c>
      <c r="B31" s="172" t="s">
        <v>691</v>
      </c>
      <c r="C31" s="80" t="s">
        <v>705</v>
      </c>
      <c r="D31" s="80" t="s">
        <v>198</v>
      </c>
      <c r="E31" s="80">
        <v>14.5</v>
      </c>
      <c r="F31" s="80">
        <f t="shared" si="0"/>
        <v>12.843224092116918</v>
      </c>
      <c r="G31" s="83"/>
    </row>
    <row r="32" spans="1:7" s="74" customFormat="1" ht="24.75" customHeight="1">
      <c r="A32" s="81" t="s">
        <v>41</v>
      </c>
      <c r="B32" s="172" t="s">
        <v>706</v>
      </c>
      <c r="C32" s="80" t="s">
        <v>707</v>
      </c>
      <c r="D32" s="80" t="s">
        <v>198</v>
      </c>
      <c r="E32" s="80">
        <v>1.2</v>
      </c>
      <c r="F32" s="80">
        <f t="shared" si="0"/>
        <v>1.0628875110717448</v>
      </c>
      <c r="G32" s="83"/>
    </row>
    <row r="33" spans="1:7" s="74" customFormat="1" ht="24.75" customHeight="1">
      <c r="A33" s="81" t="s">
        <v>43</v>
      </c>
      <c r="B33" s="172" t="s">
        <v>706</v>
      </c>
      <c r="C33" s="80" t="s">
        <v>708</v>
      </c>
      <c r="D33" s="80" t="s">
        <v>198</v>
      </c>
      <c r="E33" s="80">
        <v>1.4</v>
      </c>
      <c r="F33" s="80">
        <f t="shared" si="0"/>
        <v>1.2400354295837024</v>
      </c>
      <c r="G33" s="83"/>
    </row>
    <row r="34" spans="1:7" s="74" customFormat="1" ht="24.75" customHeight="1">
      <c r="A34" s="81" t="s">
        <v>44</v>
      </c>
      <c r="B34" s="172" t="s">
        <v>706</v>
      </c>
      <c r="C34" s="80" t="s">
        <v>709</v>
      </c>
      <c r="D34" s="80" t="s">
        <v>198</v>
      </c>
      <c r="E34" s="80">
        <v>1.9</v>
      </c>
      <c r="F34" s="80">
        <f t="shared" si="0"/>
        <v>1.682905225863596</v>
      </c>
      <c r="G34" s="83"/>
    </row>
    <row r="35" spans="1:7" s="74" customFormat="1" ht="24.75" customHeight="1">
      <c r="A35" s="81" t="s">
        <v>45</v>
      </c>
      <c r="B35" s="172" t="s">
        <v>706</v>
      </c>
      <c r="C35" s="80" t="s">
        <v>710</v>
      </c>
      <c r="D35" s="80" t="s">
        <v>198</v>
      </c>
      <c r="E35" s="80">
        <v>3</v>
      </c>
      <c r="F35" s="80">
        <f t="shared" si="0"/>
        <v>2.657218777679362</v>
      </c>
      <c r="G35" s="83"/>
    </row>
    <row r="36" spans="1:7" s="74" customFormat="1" ht="24.75" customHeight="1">
      <c r="A36" s="81" t="s">
        <v>46</v>
      </c>
      <c r="B36" s="172" t="s">
        <v>706</v>
      </c>
      <c r="C36" s="80" t="s">
        <v>711</v>
      </c>
      <c r="D36" s="80" t="s">
        <v>198</v>
      </c>
      <c r="E36" s="80">
        <v>4</v>
      </c>
      <c r="F36" s="80">
        <f t="shared" si="0"/>
        <v>3.5429583702391496</v>
      </c>
      <c r="G36" s="83"/>
    </row>
    <row r="37" spans="1:7" s="74" customFormat="1" ht="24.75" customHeight="1">
      <c r="A37" s="81" t="s">
        <v>47</v>
      </c>
      <c r="B37" s="172" t="s">
        <v>706</v>
      </c>
      <c r="C37" s="80" t="s">
        <v>712</v>
      </c>
      <c r="D37" s="80" t="s">
        <v>198</v>
      </c>
      <c r="E37" s="80">
        <v>6</v>
      </c>
      <c r="F37" s="80">
        <f t="shared" si="0"/>
        <v>5.314437555358724</v>
      </c>
      <c r="G37" s="83"/>
    </row>
    <row r="38" spans="1:7" s="74" customFormat="1" ht="24.75" customHeight="1">
      <c r="A38" s="81" t="s">
        <v>48</v>
      </c>
      <c r="B38" s="172" t="s">
        <v>713</v>
      </c>
      <c r="C38" s="80" t="s">
        <v>708</v>
      </c>
      <c r="D38" s="80" t="s">
        <v>198</v>
      </c>
      <c r="E38" s="80">
        <v>3.1</v>
      </c>
      <c r="F38" s="80">
        <f t="shared" si="0"/>
        <v>2.745792736935341</v>
      </c>
      <c r="G38" s="83"/>
    </row>
    <row r="39" spans="1:7" s="74" customFormat="1" ht="24.75" customHeight="1">
      <c r="A39" s="81" t="s">
        <v>49</v>
      </c>
      <c r="B39" s="172" t="s">
        <v>713</v>
      </c>
      <c r="C39" s="80" t="s">
        <v>709</v>
      </c>
      <c r="D39" s="80" t="s">
        <v>198</v>
      </c>
      <c r="E39" s="80">
        <v>4.5</v>
      </c>
      <c r="F39" s="80">
        <f t="shared" si="0"/>
        <v>3.9858281665190436</v>
      </c>
      <c r="G39" s="83"/>
    </row>
    <row r="40" spans="1:7" s="74" customFormat="1" ht="24.75" customHeight="1">
      <c r="A40" s="81" t="s">
        <v>50</v>
      </c>
      <c r="B40" s="172" t="s">
        <v>713</v>
      </c>
      <c r="C40" s="80" t="s">
        <v>710</v>
      </c>
      <c r="D40" s="80" t="s">
        <v>198</v>
      </c>
      <c r="E40" s="80">
        <v>7.5</v>
      </c>
      <c r="F40" s="80">
        <f t="shared" si="0"/>
        <v>6.643046944198406</v>
      </c>
      <c r="G40" s="83"/>
    </row>
    <row r="41" spans="1:7" s="74" customFormat="1" ht="24.75" customHeight="1">
      <c r="A41" s="81" t="s">
        <v>51</v>
      </c>
      <c r="B41" s="172" t="s">
        <v>713</v>
      </c>
      <c r="C41" s="80" t="s">
        <v>711</v>
      </c>
      <c r="D41" s="80" t="s">
        <v>198</v>
      </c>
      <c r="E41" s="80">
        <v>9</v>
      </c>
      <c r="F41" s="80">
        <f t="shared" si="0"/>
        <v>7.971656333038087</v>
      </c>
      <c r="G41" s="83"/>
    </row>
    <row r="42" spans="1:7" s="74" customFormat="1" ht="24.75" customHeight="1">
      <c r="A42" s="81" t="s">
        <v>52</v>
      </c>
      <c r="B42" s="172" t="s">
        <v>714</v>
      </c>
      <c r="C42" s="80" t="s">
        <v>710</v>
      </c>
      <c r="D42" s="80" t="s">
        <v>661</v>
      </c>
      <c r="E42" s="80">
        <v>1.3192000000000002</v>
      </c>
      <c r="F42" s="80">
        <f t="shared" si="0"/>
        <v>1.1684676705048718</v>
      </c>
      <c r="G42" s="83"/>
    </row>
    <row r="43" spans="1:7" s="74" customFormat="1" ht="24.75" customHeight="1">
      <c r="A43" s="81" t="s">
        <v>53</v>
      </c>
      <c r="B43" s="172" t="s">
        <v>714</v>
      </c>
      <c r="C43" s="80" t="s">
        <v>711</v>
      </c>
      <c r="D43" s="80" t="s">
        <v>661</v>
      </c>
      <c r="E43" s="80">
        <v>1.3677</v>
      </c>
      <c r="F43" s="80">
        <f t="shared" si="0"/>
        <v>1.2114260407440212</v>
      </c>
      <c r="G43" s="83"/>
    </row>
    <row r="44" spans="1:7" s="74" customFormat="1" ht="24.75" customHeight="1">
      <c r="A44" s="81" t="s">
        <v>54</v>
      </c>
      <c r="B44" s="172" t="s">
        <v>714</v>
      </c>
      <c r="C44" s="80" t="s">
        <v>712</v>
      </c>
      <c r="D44" s="80" t="s">
        <v>661</v>
      </c>
      <c r="E44" s="80">
        <v>1.4453</v>
      </c>
      <c r="F44" s="80">
        <f t="shared" si="0"/>
        <v>1.2801594331266608</v>
      </c>
      <c r="G44" s="83"/>
    </row>
    <row r="45" spans="1:7" s="74" customFormat="1" ht="24.75" customHeight="1">
      <c r="A45" s="81" t="s">
        <v>55</v>
      </c>
      <c r="B45" s="172" t="s">
        <v>715</v>
      </c>
      <c r="C45" s="80" t="s">
        <v>716</v>
      </c>
      <c r="D45" s="80" t="s">
        <v>661</v>
      </c>
      <c r="E45" s="80">
        <v>3.2689</v>
      </c>
      <c r="F45" s="80">
        <f t="shared" si="0"/>
        <v>2.895394154118689</v>
      </c>
      <c r="G45" s="83"/>
    </row>
    <row r="46" spans="1:7" s="74" customFormat="1" ht="24.75" customHeight="1">
      <c r="A46" s="81" t="s">
        <v>56</v>
      </c>
      <c r="B46" s="172" t="s">
        <v>714</v>
      </c>
      <c r="C46" s="80" t="s">
        <v>717</v>
      </c>
      <c r="D46" s="80" t="s">
        <v>661</v>
      </c>
      <c r="E46" s="80">
        <v>6.3438</v>
      </c>
      <c r="F46" s="80">
        <f t="shared" si="0"/>
        <v>5.618954827280779</v>
      </c>
      <c r="G46" s="83"/>
    </row>
    <row r="47" spans="1:7" s="74" customFormat="1" ht="24.75" customHeight="1">
      <c r="A47" s="81" t="s">
        <v>57</v>
      </c>
      <c r="B47" s="172" t="s">
        <v>714</v>
      </c>
      <c r="C47" s="80" t="s">
        <v>718</v>
      </c>
      <c r="D47" s="80" t="s">
        <v>661</v>
      </c>
      <c r="E47" s="80">
        <v>14.2202</v>
      </c>
      <c r="F47" s="80">
        <f t="shared" si="0"/>
        <v>12.59539415411869</v>
      </c>
      <c r="G47" s="83"/>
    </row>
    <row r="48" spans="1:7" s="74" customFormat="1" ht="24.75" customHeight="1">
      <c r="A48" s="81" t="s">
        <v>58</v>
      </c>
      <c r="B48" s="172" t="s">
        <v>719</v>
      </c>
      <c r="C48" s="80" t="s">
        <v>712</v>
      </c>
      <c r="D48" s="80" t="s">
        <v>661</v>
      </c>
      <c r="E48" s="80">
        <v>2.0079</v>
      </c>
      <c r="F48" s="80">
        <f t="shared" si="0"/>
        <v>1.778476527900797</v>
      </c>
      <c r="G48" s="83"/>
    </row>
    <row r="49" spans="1:7" s="74" customFormat="1" ht="24.75" customHeight="1">
      <c r="A49" s="81" t="s">
        <v>59</v>
      </c>
      <c r="B49" s="172" t="s">
        <v>719</v>
      </c>
      <c r="C49" s="80" t="s">
        <v>716</v>
      </c>
      <c r="D49" s="80" t="s">
        <v>661</v>
      </c>
      <c r="E49" s="80">
        <v>4.5008</v>
      </c>
      <c r="F49" s="80">
        <f t="shared" si="0"/>
        <v>3.986536758193091</v>
      </c>
      <c r="G49" s="83"/>
    </row>
    <row r="50" spans="1:7" s="74" customFormat="1" ht="24.75" customHeight="1">
      <c r="A50" s="81" t="s">
        <v>60</v>
      </c>
      <c r="B50" s="172" t="s">
        <v>719</v>
      </c>
      <c r="C50" s="80" t="s">
        <v>717</v>
      </c>
      <c r="D50" s="80" t="s">
        <v>661</v>
      </c>
      <c r="E50" s="80">
        <v>8.8561</v>
      </c>
      <c r="F50" s="80">
        <f t="shared" si="0"/>
        <v>7.844198405668733</v>
      </c>
      <c r="G50" s="83"/>
    </row>
    <row r="51" spans="1:7" s="74" customFormat="1" ht="24.75" customHeight="1">
      <c r="A51" s="81" t="s">
        <v>61</v>
      </c>
      <c r="B51" s="172" t="s">
        <v>720</v>
      </c>
      <c r="C51" s="80" t="s">
        <v>721</v>
      </c>
      <c r="D51" s="80" t="s">
        <v>661</v>
      </c>
      <c r="E51" s="80">
        <v>2.0854999999999997</v>
      </c>
      <c r="F51" s="80">
        <f t="shared" si="0"/>
        <v>1.8472099202834364</v>
      </c>
      <c r="G51" s="83"/>
    </row>
    <row r="52" spans="1:7" s="74" customFormat="1" ht="24.75" customHeight="1">
      <c r="A52" s="81" t="s">
        <v>62</v>
      </c>
      <c r="B52" s="172" t="s">
        <v>720</v>
      </c>
      <c r="C52" s="80" t="s">
        <v>711</v>
      </c>
      <c r="D52" s="80" t="s">
        <v>661</v>
      </c>
      <c r="E52" s="80">
        <v>2.3959</v>
      </c>
      <c r="F52" s="80">
        <f t="shared" si="0"/>
        <v>2.1221434898139946</v>
      </c>
      <c r="G52" s="83"/>
    </row>
    <row r="53" spans="1:7" s="74" customFormat="1" ht="24.75" customHeight="1">
      <c r="A53" s="81" t="s">
        <v>63</v>
      </c>
      <c r="B53" s="172" t="s">
        <v>720</v>
      </c>
      <c r="C53" s="80" t="s">
        <v>712</v>
      </c>
      <c r="D53" s="80" t="s">
        <v>661</v>
      </c>
      <c r="E53" s="80">
        <v>2.5608</v>
      </c>
      <c r="F53" s="80">
        <f t="shared" si="0"/>
        <v>2.2682019486271034</v>
      </c>
      <c r="G53" s="83"/>
    </row>
    <row r="54" spans="1:7" s="74" customFormat="1" ht="24.75" customHeight="1">
      <c r="A54" s="81" t="s">
        <v>64</v>
      </c>
      <c r="B54" s="172" t="s">
        <v>720</v>
      </c>
      <c r="C54" s="80" t="s">
        <v>716</v>
      </c>
      <c r="D54" s="80" t="s">
        <v>661</v>
      </c>
      <c r="E54" s="80">
        <v>5.5484</v>
      </c>
      <c r="F54" s="80">
        <f t="shared" si="0"/>
        <v>4.914437555358725</v>
      </c>
      <c r="G54" s="83"/>
    </row>
    <row r="55" spans="1:7" s="74" customFormat="1" ht="24.75" customHeight="1">
      <c r="A55" s="81" t="s">
        <v>65</v>
      </c>
      <c r="B55" s="172" t="s">
        <v>720</v>
      </c>
      <c r="C55" s="80" t="s">
        <v>717</v>
      </c>
      <c r="D55" s="80" t="s">
        <v>661</v>
      </c>
      <c r="E55" s="80">
        <v>12.532399999999999</v>
      </c>
      <c r="F55" s="80">
        <f t="shared" si="0"/>
        <v>11.100442869796279</v>
      </c>
      <c r="G55" s="83"/>
    </row>
    <row r="56" spans="1:7" s="74" customFormat="1" ht="24.75" customHeight="1">
      <c r="A56" s="81" t="s">
        <v>66</v>
      </c>
      <c r="B56" s="172" t="s">
        <v>720</v>
      </c>
      <c r="C56" s="80" t="s">
        <v>718</v>
      </c>
      <c r="D56" s="80" t="s">
        <v>661</v>
      </c>
      <c r="E56" s="80">
        <v>30.8072</v>
      </c>
      <c r="F56" s="80">
        <f t="shared" si="0"/>
        <v>27.287156775907885</v>
      </c>
      <c r="G56" s="83"/>
    </row>
    <row r="57" spans="1:7" s="74" customFormat="1" ht="24.75" customHeight="1">
      <c r="A57" s="81" t="s">
        <v>67</v>
      </c>
      <c r="B57" s="172" t="s">
        <v>722</v>
      </c>
      <c r="C57" s="80" t="s">
        <v>712</v>
      </c>
      <c r="D57" s="80" t="s">
        <v>661</v>
      </c>
      <c r="E57" s="80">
        <v>2.2795</v>
      </c>
      <c r="F57" s="80">
        <f t="shared" si="0"/>
        <v>2.0190434012400353</v>
      </c>
      <c r="G57" s="83"/>
    </row>
    <row r="58" spans="1:7" s="74" customFormat="1" ht="24.75" customHeight="1">
      <c r="A58" s="81" t="s">
        <v>68</v>
      </c>
      <c r="B58" s="172" t="s">
        <v>723</v>
      </c>
      <c r="C58" s="80" t="s">
        <v>716</v>
      </c>
      <c r="D58" s="80" t="s">
        <v>661</v>
      </c>
      <c r="E58" s="80">
        <v>8.3032</v>
      </c>
      <c r="F58" s="80">
        <f t="shared" si="0"/>
        <v>7.3544729849424275</v>
      </c>
      <c r="G58" s="83"/>
    </row>
    <row r="59" spans="1:7" s="74" customFormat="1" ht="24.75" customHeight="1">
      <c r="A59" s="81" t="s">
        <v>69</v>
      </c>
      <c r="B59" s="172" t="s">
        <v>722</v>
      </c>
      <c r="C59" s="80" t="s">
        <v>717</v>
      </c>
      <c r="D59" s="80" t="s">
        <v>661</v>
      </c>
      <c r="E59" s="80">
        <v>13.968</v>
      </c>
      <c r="F59" s="80">
        <f t="shared" si="0"/>
        <v>12.372010628875111</v>
      </c>
      <c r="G59" s="83"/>
    </row>
    <row r="60" spans="1:7" s="74" customFormat="1" ht="24.75" customHeight="1">
      <c r="A60" s="81" t="s">
        <v>70</v>
      </c>
      <c r="B60" s="172" t="s">
        <v>722</v>
      </c>
      <c r="C60" s="80" t="s">
        <v>718</v>
      </c>
      <c r="D60" s="80" t="s">
        <v>661</v>
      </c>
      <c r="E60" s="80">
        <v>27.063</v>
      </c>
      <c r="F60" s="80">
        <f t="shared" si="0"/>
        <v>23.970770593445526</v>
      </c>
      <c r="G60" s="83"/>
    </row>
    <row r="61" spans="1:7" s="74" customFormat="1" ht="24.75" customHeight="1">
      <c r="A61" s="81" t="s">
        <v>71</v>
      </c>
      <c r="B61" s="172" t="s">
        <v>724</v>
      </c>
      <c r="C61" s="80" t="s">
        <v>725</v>
      </c>
      <c r="D61" s="80" t="s">
        <v>661</v>
      </c>
      <c r="E61" s="80">
        <v>8.7203</v>
      </c>
      <c r="F61" s="80">
        <f t="shared" si="0"/>
        <v>7.7239149689991144</v>
      </c>
      <c r="G61" s="83"/>
    </row>
    <row r="62" spans="1:7" s="74" customFormat="1" ht="24.75" customHeight="1">
      <c r="A62" s="81" t="s">
        <v>72</v>
      </c>
      <c r="B62" s="172" t="s">
        <v>724</v>
      </c>
      <c r="C62" s="80" t="s">
        <v>726</v>
      </c>
      <c r="D62" s="80" t="s">
        <v>661</v>
      </c>
      <c r="E62" s="80">
        <v>18.527</v>
      </c>
      <c r="F62" s="80">
        <f t="shared" si="0"/>
        <v>16.410097431355183</v>
      </c>
      <c r="G62" s="83"/>
    </row>
    <row r="63" spans="1:7" s="74" customFormat="1" ht="24.75" customHeight="1">
      <c r="A63" s="81" t="s">
        <v>73</v>
      </c>
      <c r="B63" s="171" t="s">
        <v>727</v>
      </c>
      <c r="C63" s="80" t="s">
        <v>712</v>
      </c>
      <c r="D63" s="80" t="s">
        <v>661</v>
      </c>
      <c r="E63" s="80">
        <v>24.5</v>
      </c>
      <c r="F63" s="80">
        <f t="shared" si="0"/>
        <v>21.70062001771479</v>
      </c>
      <c r="G63" s="83"/>
    </row>
    <row r="64" spans="1:7" s="74" customFormat="1" ht="24.75" customHeight="1">
      <c r="A64" s="81" t="s">
        <v>74</v>
      </c>
      <c r="B64" s="171" t="s">
        <v>727</v>
      </c>
      <c r="C64" s="80" t="s">
        <v>716</v>
      </c>
      <c r="D64" s="80" t="s">
        <v>661</v>
      </c>
      <c r="E64" s="80">
        <v>32.5</v>
      </c>
      <c r="F64" s="80">
        <f t="shared" si="0"/>
        <v>28.78653675819309</v>
      </c>
      <c r="G64" s="83"/>
    </row>
    <row r="65" spans="1:7" s="74" customFormat="1" ht="24.75" customHeight="1">
      <c r="A65" s="81" t="s">
        <v>75</v>
      </c>
      <c r="B65" s="171" t="s">
        <v>727</v>
      </c>
      <c r="C65" s="80" t="s">
        <v>717</v>
      </c>
      <c r="D65" s="80" t="s">
        <v>661</v>
      </c>
      <c r="E65" s="80">
        <v>37.5</v>
      </c>
      <c r="F65" s="80">
        <f t="shared" si="0"/>
        <v>33.21523472099203</v>
      </c>
      <c r="G65" s="83"/>
    </row>
    <row r="66" spans="1:7" s="74" customFormat="1" ht="24.75" customHeight="1">
      <c r="A66" s="81" t="s">
        <v>76</v>
      </c>
      <c r="B66" s="172" t="s">
        <v>728</v>
      </c>
      <c r="C66" s="80" t="s">
        <v>729</v>
      </c>
      <c r="D66" s="80" t="s">
        <v>661</v>
      </c>
      <c r="E66" s="80">
        <v>9.9037</v>
      </c>
      <c r="F66" s="80">
        <f t="shared" si="0"/>
        <v>8.772099202834367</v>
      </c>
      <c r="G66" s="83"/>
    </row>
    <row r="67" spans="1:7" s="74" customFormat="1" ht="24.75" customHeight="1">
      <c r="A67" s="81" t="s">
        <v>77</v>
      </c>
      <c r="B67" s="172" t="s">
        <v>728</v>
      </c>
      <c r="C67" s="80" t="s">
        <v>730</v>
      </c>
      <c r="D67" s="80" t="s">
        <v>661</v>
      </c>
      <c r="E67" s="80">
        <v>30.8266</v>
      </c>
      <c r="F67" s="80">
        <f t="shared" si="0"/>
        <v>27.30434012400354</v>
      </c>
      <c r="G67" s="83"/>
    </row>
    <row r="68" spans="1:7" s="74" customFormat="1" ht="24.75" customHeight="1">
      <c r="A68" s="81" t="s">
        <v>78</v>
      </c>
      <c r="B68" s="172" t="s">
        <v>731</v>
      </c>
      <c r="C68" s="80" t="s">
        <v>712</v>
      </c>
      <c r="D68" s="80" t="s">
        <v>661</v>
      </c>
      <c r="E68" s="80">
        <v>3.4532</v>
      </c>
      <c r="F68" s="80">
        <f t="shared" si="0"/>
        <v>3.058635961027458</v>
      </c>
      <c r="G68" s="83"/>
    </row>
    <row r="69" spans="1:7" s="74" customFormat="1" ht="24.75" customHeight="1">
      <c r="A69" s="81" t="s">
        <v>79</v>
      </c>
      <c r="B69" s="172" t="s">
        <v>731</v>
      </c>
      <c r="C69" s="80" t="s">
        <v>716</v>
      </c>
      <c r="D69" s="80" t="s">
        <v>661</v>
      </c>
      <c r="E69" s="80">
        <v>8.6233</v>
      </c>
      <c r="F69" s="80">
        <f t="shared" si="0"/>
        <v>7.637998228520815</v>
      </c>
      <c r="G69" s="83"/>
    </row>
    <row r="70" spans="1:7" s="74" customFormat="1" ht="24.75" customHeight="1">
      <c r="A70" s="81" t="s">
        <v>80</v>
      </c>
      <c r="B70" s="172" t="s">
        <v>731</v>
      </c>
      <c r="C70" s="80" t="s">
        <v>717</v>
      </c>
      <c r="D70" s="80" t="s">
        <v>661</v>
      </c>
      <c r="E70" s="80">
        <v>16.3833</v>
      </c>
      <c r="F70" s="80">
        <f t="shared" si="0"/>
        <v>14.511337466784763</v>
      </c>
      <c r="G70" s="83"/>
    </row>
    <row r="71" spans="1:7" s="74" customFormat="1" ht="24.75" customHeight="1">
      <c r="A71" s="81" t="s">
        <v>81</v>
      </c>
      <c r="B71" s="172" t="s">
        <v>731</v>
      </c>
      <c r="C71" s="80" t="s">
        <v>718</v>
      </c>
      <c r="D71" s="80" t="s">
        <v>661</v>
      </c>
      <c r="E71" s="80">
        <v>45.7743</v>
      </c>
      <c r="F71" s="80">
        <f t="shared" si="0"/>
        <v>40.54410983170948</v>
      </c>
      <c r="G71" s="83"/>
    </row>
    <row r="72" spans="1:7" s="74" customFormat="1" ht="24.75" customHeight="1">
      <c r="A72" s="81" t="s">
        <v>82</v>
      </c>
      <c r="B72" s="172" t="s">
        <v>732</v>
      </c>
      <c r="C72" s="80" t="s">
        <v>729</v>
      </c>
      <c r="D72" s="80" t="s">
        <v>661</v>
      </c>
      <c r="E72" s="80">
        <v>11.4072</v>
      </c>
      <c r="F72" s="80">
        <f t="shared" si="0"/>
        <v>10.103808680248006</v>
      </c>
      <c r="G72" s="83"/>
    </row>
    <row r="73" spans="1:7" s="74" customFormat="1" ht="24.75" customHeight="1">
      <c r="A73" s="81" t="s">
        <v>83</v>
      </c>
      <c r="B73" s="172" t="s">
        <v>733</v>
      </c>
      <c r="C73" s="80" t="s">
        <v>717</v>
      </c>
      <c r="D73" s="80" t="s">
        <v>661</v>
      </c>
      <c r="E73" s="80">
        <v>21.3885</v>
      </c>
      <c r="F73" s="80">
        <f aca="true" t="shared" si="1" ref="F73:F137">E73/1.129</f>
        <v>18.944641275465013</v>
      </c>
      <c r="G73" s="83"/>
    </row>
    <row r="74" spans="1:7" s="74" customFormat="1" ht="24.75" customHeight="1">
      <c r="A74" s="81" t="s">
        <v>84</v>
      </c>
      <c r="B74" s="172" t="s">
        <v>734</v>
      </c>
      <c r="C74" s="80" t="s">
        <v>717</v>
      </c>
      <c r="D74" s="80" t="s">
        <v>661</v>
      </c>
      <c r="E74" s="80">
        <v>25.22</v>
      </c>
      <c r="F74" s="80">
        <f t="shared" si="1"/>
        <v>22.338352524357838</v>
      </c>
      <c r="G74" s="83"/>
    </row>
    <row r="75" spans="1:7" s="74" customFormat="1" ht="24.75" customHeight="1">
      <c r="A75" s="81" t="s">
        <v>85</v>
      </c>
      <c r="B75" s="172" t="s">
        <v>735</v>
      </c>
      <c r="C75" s="80" t="s">
        <v>729</v>
      </c>
      <c r="D75" s="80" t="s">
        <v>661</v>
      </c>
      <c r="E75" s="80">
        <v>15.52</v>
      </c>
      <c r="F75" s="80">
        <f t="shared" si="1"/>
        <v>13.7466784765279</v>
      </c>
      <c r="G75" s="83"/>
    </row>
    <row r="76" spans="1:7" s="74" customFormat="1" ht="24.75" customHeight="1">
      <c r="A76" s="81" t="s">
        <v>86</v>
      </c>
      <c r="B76" s="172" t="s">
        <v>736</v>
      </c>
      <c r="C76" s="80" t="s">
        <v>717</v>
      </c>
      <c r="D76" s="80" t="s">
        <v>661</v>
      </c>
      <c r="E76" s="80">
        <v>14.006799999999998</v>
      </c>
      <c r="F76" s="80">
        <f t="shared" si="1"/>
        <v>12.40637732506643</v>
      </c>
      <c r="G76" s="83"/>
    </row>
    <row r="77" spans="1:7" s="74" customFormat="1" ht="24.75" customHeight="1">
      <c r="A77" s="81" t="s">
        <v>87</v>
      </c>
      <c r="B77" s="172" t="s">
        <v>737</v>
      </c>
      <c r="C77" s="80" t="s">
        <v>712</v>
      </c>
      <c r="D77" s="80" t="s">
        <v>661</v>
      </c>
      <c r="E77" s="80">
        <v>6.7512</v>
      </c>
      <c r="F77" s="80">
        <f t="shared" si="1"/>
        <v>5.979805137289636</v>
      </c>
      <c r="G77" s="83"/>
    </row>
    <row r="78" spans="1:7" s="74" customFormat="1" ht="24.75" customHeight="1">
      <c r="A78" s="81" t="s">
        <v>88</v>
      </c>
      <c r="B78" s="172" t="s">
        <v>738</v>
      </c>
      <c r="C78" s="80" t="s">
        <v>739</v>
      </c>
      <c r="D78" s="80" t="s">
        <v>661</v>
      </c>
      <c r="E78" s="80">
        <v>15.6558</v>
      </c>
      <c r="F78" s="80">
        <f t="shared" si="1"/>
        <v>13.86696191319752</v>
      </c>
      <c r="G78" s="83"/>
    </row>
    <row r="79" spans="1:7" s="74" customFormat="1" ht="24.75" customHeight="1">
      <c r="A79" s="81" t="s">
        <v>89</v>
      </c>
      <c r="B79" s="172" t="s">
        <v>737</v>
      </c>
      <c r="C79" s="80" t="s">
        <v>717</v>
      </c>
      <c r="D79" s="80" t="s">
        <v>661</v>
      </c>
      <c r="E79" s="80">
        <v>28.323999999999998</v>
      </c>
      <c r="F79" s="80">
        <f t="shared" si="1"/>
        <v>25.087688219663416</v>
      </c>
      <c r="G79" s="83"/>
    </row>
    <row r="80" spans="1:7" s="74" customFormat="1" ht="24.75" customHeight="1">
      <c r="A80" s="81" t="s">
        <v>90</v>
      </c>
      <c r="B80" s="172" t="s">
        <v>740</v>
      </c>
      <c r="C80" s="80" t="s">
        <v>717</v>
      </c>
      <c r="D80" s="80" t="s">
        <v>741</v>
      </c>
      <c r="E80" s="80">
        <v>2.6869</v>
      </c>
      <c r="F80" s="80">
        <f t="shared" si="1"/>
        <v>2.3798937112488927</v>
      </c>
      <c r="G80" s="83"/>
    </row>
    <row r="81" spans="1:7" s="74" customFormat="1" ht="24.75" customHeight="1">
      <c r="A81" s="81" t="s">
        <v>91</v>
      </c>
      <c r="B81" s="172" t="s">
        <v>740</v>
      </c>
      <c r="C81" s="80" t="s">
        <v>718</v>
      </c>
      <c r="D81" s="80" t="s">
        <v>741</v>
      </c>
      <c r="E81" s="80">
        <v>4.1904</v>
      </c>
      <c r="F81" s="80">
        <f t="shared" si="1"/>
        <v>3.7116031886625334</v>
      </c>
      <c r="G81" s="83"/>
    </row>
    <row r="82" spans="1:7" s="74" customFormat="1" ht="24.75" customHeight="1">
      <c r="A82" s="81" t="s">
        <v>92</v>
      </c>
      <c r="B82" s="172" t="s">
        <v>742</v>
      </c>
      <c r="C82" s="80" t="s">
        <v>712</v>
      </c>
      <c r="D82" s="80" t="s">
        <v>661</v>
      </c>
      <c r="E82" s="80">
        <v>7.8</v>
      </c>
      <c r="F82" s="80">
        <f t="shared" si="1"/>
        <v>6.9087688219663415</v>
      </c>
      <c r="G82" s="83"/>
    </row>
    <row r="83" spans="1:7" s="74" customFormat="1" ht="24.75" customHeight="1">
      <c r="A83" s="81" t="s">
        <v>93</v>
      </c>
      <c r="B83" s="171" t="s">
        <v>742</v>
      </c>
      <c r="C83" s="80" t="s">
        <v>743</v>
      </c>
      <c r="D83" s="80" t="s">
        <v>661</v>
      </c>
      <c r="E83" s="80">
        <v>12.56</v>
      </c>
      <c r="F83" s="80">
        <f t="shared" si="1"/>
        <v>11.12488928255093</v>
      </c>
      <c r="G83" s="83"/>
    </row>
    <row r="84" spans="1:7" s="74" customFormat="1" ht="24.75" customHeight="1">
      <c r="A84" s="81" t="s">
        <v>94</v>
      </c>
      <c r="B84" s="172" t="s">
        <v>742</v>
      </c>
      <c r="C84" s="80" t="s">
        <v>717</v>
      </c>
      <c r="D84" s="80" t="s">
        <v>661</v>
      </c>
      <c r="E84" s="80">
        <v>18.915</v>
      </c>
      <c r="F84" s="80">
        <f t="shared" si="1"/>
        <v>16.75376439326838</v>
      </c>
      <c r="G84" s="83"/>
    </row>
    <row r="85" spans="1:7" s="74" customFormat="1" ht="24.75" customHeight="1">
      <c r="A85" s="81" t="s">
        <v>95</v>
      </c>
      <c r="B85" s="172" t="s">
        <v>744</v>
      </c>
      <c r="C85" s="80" t="s">
        <v>717</v>
      </c>
      <c r="D85" s="80" t="s">
        <v>661</v>
      </c>
      <c r="E85" s="80">
        <v>18.1293</v>
      </c>
      <c r="F85" s="80">
        <f t="shared" si="1"/>
        <v>16.057838795394154</v>
      </c>
      <c r="G85" s="83"/>
    </row>
    <row r="86" spans="1:7" s="74" customFormat="1" ht="24.75" customHeight="1">
      <c r="A86" s="81" t="s">
        <v>96</v>
      </c>
      <c r="B86" s="172" t="s">
        <v>745</v>
      </c>
      <c r="C86" s="80" t="s">
        <v>729</v>
      </c>
      <c r="D86" s="80" t="s">
        <v>661</v>
      </c>
      <c r="E86" s="80">
        <v>11.931000000000001</v>
      </c>
      <c r="F86" s="80">
        <f t="shared" si="1"/>
        <v>10.567759078830825</v>
      </c>
      <c r="G86" s="83"/>
    </row>
    <row r="87" spans="1:7" s="74" customFormat="1" ht="24.75" customHeight="1">
      <c r="A87" s="81" t="s">
        <v>97</v>
      </c>
      <c r="B87" s="172" t="s">
        <v>746</v>
      </c>
      <c r="C87" s="80" t="s">
        <v>716</v>
      </c>
      <c r="D87" s="80" t="s">
        <v>661</v>
      </c>
      <c r="E87" s="80">
        <v>1.8623999999999998</v>
      </c>
      <c r="F87" s="80">
        <f t="shared" si="1"/>
        <v>1.649601417183348</v>
      </c>
      <c r="G87" s="83"/>
    </row>
    <row r="88" spans="1:7" s="74" customFormat="1" ht="24.75" customHeight="1">
      <c r="A88" s="81" t="s">
        <v>98</v>
      </c>
      <c r="B88" s="172" t="s">
        <v>746</v>
      </c>
      <c r="C88" s="80" t="s">
        <v>717</v>
      </c>
      <c r="D88" s="80" t="s">
        <v>661</v>
      </c>
      <c r="E88" s="80">
        <v>3.2786</v>
      </c>
      <c r="F88" s="80">
        <f t="shared" si="1"/>
        <v>2.903985828166519</v>
      </c>
      <c r="G88" s="83"/>
    </row>
    <row r="89" spans="1:7" s="74" customFormat="1" ht="24.75" customHeight="1">
      <c r="A89" s="81" t="s">
        <v>99</v>
      </c>
      <c r="B89" s="172" t="s">
        <v>747</v>
      </c>
      <c r="C89" s="80" t="s">
        <v>717</v>
      </c>
      <c r="D89" s="80" t="s">
        <v>661</v>
      </c>
      <c r="E89" s="80">
        <v>20.447599999999998</v>
      </c>
      <c r="F89" s="80">
        <f t="shared" si="1"/>
        <v>18.111248892825508</v>
      </c>
      <c r="G89" s="83"/>
    </row>
    <row r="90" spans="1:7" s="74" customFormat="1" ht="24.75" customHeight="1">
      <c r="A90" s="81" t="s">
        <v>100</v>
      </c>
      <c r="B90" s="172" t="s">
        <v>748</v>
      </c>
      <c r="C90" s="80" t="s">
        <v>717</v>
      </c>
      <c r="D90" s="80" t="s">
        <v>661</v>
      </c>
      <c r="E90" s="80">
        <v>2.2795</v>
      </c>
      <c r="F90" s="80">
        <f t="shared" si="1"/>
        <v>2.0190434012400353</v>
      </c>
      <c r="G90" s="83"/>
    </row>
    <row r="91" spans="1:7" s="74" customFormat="1" ht="24.75" customHeight="1">
      <c r="A91" s="81" t="s">
        <v>101</v>
      </c>
      <c r="B91" s="172" t="s">
        <v>749</v>
      </c>
      <c r="C91" s="80" t="s">
        <v>717</v>
      </c>
      <c r="D91" s="80" t="s">
        <v>661</v>
      </c>
      <c r="E91" s="80">
        <v>5.5193</v>
      </c>
      <c r="F91" s="80">
        <f t="shared" si="1"/>
        <v>4.888662533215235</v>
      </c>
      <c r="G91" s="83"/>
    </row>
    <row r="92" spans="1:7" s="74" customFormat="1" ht="24.75" customHeight="1">
      <c r="A92" s="81" t="s">
        <v>102</v>
      </c>
      <c r="B92" s="172" t="s">
        <v>750</v>
      </c>
      <c r="C92" s="80" t="s">
        <v>751</v>
      </c>
      <c r="D92" s="80" t="s">
        <v>198</v>
      </c>
      <c r="E92" s="80">
        <v>1.15</v>
      </c>
      <c r="F92" s="80">
        <f t="shared" si="1"/>
        <v>1.0186005314437554</v>
      </c>
      <c r="G92" s="83"/>
    </row>
    <row r="93" spans="1:7" s="74" customFormat="1" ht="24.75" customHeight="1">
      <c r="A93" s="81" t="s">
        <v>103</v>
      </c>
      <c r="B93" s="172" t="s">
        <v>750</v>
      </c>
      <c r="C93" s="80" t="s">
        <v>752</v>
      </c>
      <c r="D93" s="80" t="s">
        <v>198</v>
      </c>
      <c r="E93" s="80">
        <v>4.5</v>
      </c>
      <c r="F93" s="80">
        <f t="shared" si="1"/>
        <v>3.9858281665190436</v>
      </c>
      <c r="G93" s="83"/>
    </row>
    <row r="94" spans="1:7" s="74" customFormat="1" ht="24.75" customHeight="1">
      <c r="A94" s="81" t="s">
        <v>104</v>
      </c>
      <c r="B94" s="172" t="s">
        <v>750</v>
      </c>
      <c r="C94" s="80" t="s">
        <v>753</v>
      </c>
      <c r="D94" s="80" t="s">
        <v>198</v>
      </c>
      <c r="E94" s="80">
        <v>7</v>
      </c>
      <c r="F94" s="80">
        <f t="shared" si="1"/>
        <v>6.200177147918512</v>
      </c>
      <c r="G94" s="83"/>
    </row>
    <row r="95" spans="1:7" s="74" customFormat="1" ht="24.75" customHeight="1">
      <c r="A95" s="81" t="s">
        <v>480</v>
      </c>
      <c r="B95" s="172" t="s">
        <v>750</v>
      </c>
      <c r="C95" s="80" t="s">
        <v>754</v>
      </c>
      <c r="D95" s="80" t="s">
        <v>198</v>
      </c>
      <c r="E95" s="80">
        <v>11</v>
      </c>
      <c r="F95" s="80">
        <f t="shared" si="1"/>
        <v>9.743135518157661</v>
      </c>
      <c r="G95" s="83"/>
    </row>
    <row r="96" spans="1:7" s="74" customFormat="1" ht="24.75" customHeight="1">
      <c r="A96" s="81" t="s">
        <v>483</v>
      </c>
      <c r="B96" s="172" t="s">
        <v>755</v>
      </c>
      <c r="C96" s="80" t="s">
        <v>751</v>
      </c>
      <c r="D96" s="80" t="s">
        <v>198</v>
      </c>
      <c r="E96" s="80">
        <v>4</v>
      </c>
      <c r="F96" s="80">
        <f t="shared" si="1"/>
        <v>3.5429583702391496</v>
      </c>
      <c r="G96" s="83"/>
    </row>
    <row r="97" spans="1:7" s="74" customFormat="1" ht="24.75" customHeight="1">
      <c r="A97" s="81" t="s">
        <v>486</v>
      </c>
      <c r="B97" s="172" t="s">
        <v>756</v>
      </c>
      <c r="C97" s="80" t="s">
        <v>752</v>
      </c>
      <c r="D97" s="80" t="s">
        <v>198</v>
      </c>
      <c r="E97" s="80">
        <v>5.8</v>
      </c>
      <c r="F97" s="80">
        <f t="shared" si="1"/>
        <v>5.137289636846767</v>
      </c>
      <c r="G97" s="83"/>
    </row>
    <row r="98" spans="1:7" s="74" customFormat="1" ht="24.75" customHeight="1">
      <c r="A98" s="81" t="s">
        <v>489</v>
      </c>
      <c r="B98" s="172" t="s">
        <v>756</v>
      </c>
      <c r="C98" s="80" t="s">
        <v>753</v>
      </c>
      <c r="D98" s="80" t="s">
        <v>198</v>
      </c>
      <c r="E98" s="80">
        <v>9</v>
      </c>
      <c r="F98" s="80">
        <f t="shared" si="1"/>
        <v>7.971656333038087</v>
      </c>
      <c r="G98" s="83"/>
    </row>
    <row r="99" spans="1:7" s="74" customFormat="1" ht="24.75" customHeight="1">
      <c r="A99" s="81" t="s">
        <v>492</v>
      </c>
      <c r="B99" s="172" t="s">
        <v>756</v>
      </c>
      <c r="C99" s="80" t="s">
        <v>754</v>
      </c>
      <c r="D99" s="80" t="s">
        <v>198</v>
      </c>
      <c r="E99" s="80">
        <v>14.6</v>
      </c>
      <c r="F99" s="80">
        <f t="shared" si="1"/>
        <v>12.931798051372896</v>
      </c>
      <c r="G99" s="83"/>
    </row>
    <row r="100" spans="1:7" s="74" customFormat="1" ht="24.75" customHeight="1">
      <c r="A100" s="81" t="s">
        <v>494</v>
      </c>
      <c r="B100" s="172" t="s">
        <v>756</v>
      </c>
      <c r="C100" s="80" t="s">
        <v>757</v>
      </c>
      <c r="D100" s="80" t="s">
        <v>198</v>
      </c>
      <c r="E100" s="80">
        <v>22</v>
      </c>
      <c r="F100" s="80">
        <f t="shared" si="1"/>
        <v>19.486271036315323</v>
      </c>
      <c r="G100" s="83"/>
    </row>
    <row r="101" spans="1:7" s="74" customFormat="1" ht="24.75" customHeight="1">
      <c r="A101" s="81" t="s">
        <v>497</v>
      </c>
      <c r="B101" s="172" t="s">
        <v>756</v>
      </c>
      <c r="C101" s="80" t="s">
        <v>758</v>
      </c>
      <c r="D101" s="80" t="s">
        <v>198</v>
      </c>
      <c r="E101" s="80">
        <v>34</v>
      </c>
      <c r="F101" s="80">
        <f t="shared" si="1"/>
        <v>30.11514614703277</v>
      </c>
      <c r="G101" s="83"/>
    </row>
    <row r="102" spans="1:7" s="74" customFormat="1" ht="24.75" customHeight="1">
      <c r="A102" s="81" t="s">
        <v>500</v>
      </c>
      <c r="B102" s="172" t="s">
        <v>756</v>
      </c>
      <c r="C102" s="80" t="s">
        <v>759</v>
      </c>
      <c r="D102" s="80" t="s">
        <v>198</v>
      </c>
      <c r="E102" s="80">
        <v>55</v>
      </c>
      <c r="F102" s="80">
        <f t="shared" si="1"/>
        <v>48.71567759078831</v>
      </c>
      <c r="G102" s="83"/>
    </row>
    <row r="103" spans="1:7" s="74" customFormat="1" ht="24.75" customHeight="1">
      <c r="A103" s="81" t="s">
        <v>503</v>
      </c>
      <c r="B103" s="172" t="s">
        <v>756</v>
      </c>
      <c r="C103" s="80" t="s">
        <v>760</v>
      </c>
      <c r="D103" s="80" t="s">
        <v>198</v>
      </c>
      <c r="E103" s="80">
        <v>76</v>
      </c>
      <c r="F103" s="80">
        <f t="shared" si="1"/>
        <v>67.31620903454385</v>
      </c>
      <c r="G103" s="83"/>
    </row>
    <row r="104" spans="1:7" s="74" customFormat="1" ht="24.75" customHeight="1">
      <c r="A104" s="81" t="s">
        <v>506</v>
      </c>
      <c r="B104" s="172" t="s">
        <v>756</v>
      </c>
      <c r="C104" s="80" t="s">
        <v>761</v>
      </c>
      <c r="D104" s="80" t="s">
        <v>198</v>
      </c>
      <c r="E104" s="80">
        <v>112</v>
      </c>
      <c r="F104" s="80">
        <f t="shared" si="1"/>
        <v>99.2028343666962</v>
      </c>
      <c r="G104" s="83"/>
    </row>
    <row r="105" spans="1:7" s="74" customFormat="1" ht="24.75" customHeight="1">
      <c r="A105" s="81" t="s">
        <v>509</v>
      </c>
      <c r="B105" s="172" t="s">
        <v>756</v>
      </c>
      <c r="C105" s="80" t="s">
        <v>762</v>
      </c>
      <c r="D105" s="80" t="s">
        <v>198</v>
      </c>
      <c r="E105" s="80">
        <v>165</v>
      </c>
      <c r="F105" s="80">
        <f t="shared" si="1"/>
        <v>146.14703277236492</v>
      </c>
      <c r="G105" s="83"/>
    </row>
    <row r="106" spans="1:7" s="74" customFormat="1" ht="24.75" customHeight="1">
      <c r="A106" s="81" t="s">
        <v>512</v>
      </c>
      <c r="B106" s="172" t="s">
        <v>763</v>
      </c>
      <c r="C106" s="80" t="s">
        <v>751</v>
      </c>
      <c r="D106" s="80" t="s">
        <v>198</v>
      </c>
      <c r="E106" s="80">
        <v>5.1</v>
      </c>
      <c r="F106" s="80">
        <f t="shared" si="1"/>
        <v>4.517271922054915</v>
      </c>
      <c r="G106" s="83"/>
    </row>
    <row r="107" spans="1:7" s="74" customFormat="1" ht="24.75" customHeight="1">
      <c r="A107" s="81" t="s">
        <v>515</v>
      </c>
      <c r="B107" s="172" t="s">
        <v>763</v>
      </c>
      <c r="C107" s="80" t="s">
        <v>764</v>
      </c>
      <c r="D107" s="80" t="s">
        <v>198</v>
      </c>
      <c r="E107" s="80">
        <v>6.5</v>
      </c>
      <c r="F107" s="80">
        <f t="shared" si="1"/>
        <v>5.757307351638619</v>
      </c>
      <c r="G107" s="83"/>
    </row>
    <row r="108" spans="1:7" s="74" customFormat="1" ht="24.75" customHeight="1">
      <c r="A108" s="81" t="s">
        <v>518</v>
      </c>
      <c r="B108" s="172" t="s">
        <v>763</v>
      </c>
      <c r="C108" s="80" t="s">
        <v>753</v>
      </c>
      <c r="D108" s="80" t="s">
        <v>198</v>
      </c>
      <c r="E108" s="80">
        <v>10.5</v>
      </c>
      <c r="F108" s="80">
        <f t="shared" si="1"/>
        <v>9.300265721877768</v>
      </c>
      <c r="G108" s="83"/>
    </row>
    <row r="109" spans="1:7" s="74" customFormat="1" ht="24.75" customHeight="1">
      <c r="A109" s="81" t="s">
        <v>521</v>
      </c>
      <c r="B109" s="172" t="s">
        <v>763</v>
      </c>
      <c r="C109" s="80" t="s">
        <v>754</v>
      </c>
      <c r="D109" s="80" t="s">
        <v>198</v>
      </c>
      <c r="E109" s="80">
        <v>16.8</v>
      </c>
      <c r="F109" s="80">
        <f t="shared" si="1"/>
        <v>14.88042515500443</v>
      </c>
      <c r="G109" s="83"/>
    </row>
    <row r="110" spans="1:7" s="74" customFormat="1" ht="24.75" customHeight="1">
      <c r="A110" s="81" t="s">
        <v>524</v>
      </c>
      <c r="B110" s="172" t="s">
        <v>763</v>
      </c>
      <c r="C110" s="80" t="s">
        <v>757</v>
      </c>
      <c r="D110" s="80" t="s">
        <v>198</v>
      </c>
      <c r="E110" s="80">
        <v>26</v>
      </c>
      <c r="F110" s="80">
        <f t="shared" si="1"/>
        <v>23.029229406554474</v>
      </c>
      <c r="G110" s="83"/>
    </row>
    <row r="111" spans="1:7" s="74" customFormat="1" ht="24.75" customHeight="1">
      <c r="A111" s="81" t="s">
        <v>527</v>
      </c>
      <c r="B111" s="172" t="s">
        <v>763</v>
      </c>
      <c r="C111" s="80" t="s">
        <v>758</v>
      </c>
      <c r="D111" s="80" t="s">
        <v>198</v>
      </c>
      <c r="E111" s="80">
        <v>40</v>
      </c>
      <c r="F111" s="80">
        <f t="shared" si="1"/>
        <v>35.4295837023915</v>
      </c>
      <c r="G111" s="83"/>
    </row>
    <row r="112" spans="1:7" s="74" customFormat="1" ht="24.75" customHeight="1">
      <c r="A112" s="81" t="s">
        <v>530</v>
      </c>
      <c r="B112" s="172" t="s">
        <v>763</v>
      </c>
      <c r="C112" s="80" t="s">
        <v>759</v>
      </c>
      <c r="D112" s="80" t="s">
        <v>198</v>
      </c>
      <c r="E112" s="80">
        <v>65</v>
      </c>
      <c r="F112" s="80">
        <f t="shared" si="1"/>
        <v>57.57307351638618</v>
      </c>
      <c r="G112" s="83"/>
    </row>
    <row r="113" spans="1:7" s="74" customFormat="1" ht="24.75" customHeight="1">
      <c r="A113" s="81" t="s">
        <v>532</v>
      </c>
      <c r="B113" s="172" t="s">
        <v>763</v>
      </c>
      <c r="C113" s="80" t="s">
        <v>760</v>
      </c>
      <c r="D113" s="80" t="s">
        <v>198</v>
      </c>
      <c r="E113" s="80">
        <v>95.87480000000001</v>
      </c>
      <c r="F113" s="80">
        <f t="shared" si="1"/>
        <v>84.92010628875111</v>
      </c>
      <c r="G113" s="83"/>
    </row>
    <row r="114" spans="1:7" s="74" customFormat="1" ht="24.75" customHeight="1">
      <c r="A114" s="81" t="s">
        <v>535</v>
      </c>
      <c r="B114" s="172" t="s">
        <v>763</v>
      </c>
      <c r="C114" s="80" t="s">
        <v>761</v>
      </c>
      <c r="D114" s="80" t="s">
        <v>198</v>
      </c>
      <c r="E114" s="80">
        <v>135</v>
      </c>
      <c r="F114" s="80">
        <f t="shared" si="1"/>
        <v>119.5748449955713</v>
      </c>
      <c r="G114" s="83"/>
    </row>
    <row r="115" spans="1:7" s="74" customFormat="1" ht="24.75" customHeight="1">
      <c r="A115" s="81" t="s">
        <v>538</v>
      </c>
      <c r="B115" s="172" t="s">
        <v>763</v>
      </c>
      <c r="C115" s="80" t="s">
        <v>765</v>
      </c>
      <c r="D115" s="80" t="s">
        <v>198</v>
      </c>
      <c r="E115" s="80">
        <v>196</v>
      </c>
      <c r="F115" s="80">
        <f t="shared" si="1"/>
        <v>173.60496014171832</v>
      </c>
      <c r="G115" s="83"/>
    </row>
    <row r="116" spans="1:7" s="74" customFormat="1" ht="24.75" customHeight="1">
      <c r="A116" s="81" t="s">
        <v>541</v>
      </c>
      <c r="B116" s="172" t="s">
        <v>766</v>
      </c>
      <c r="C116" s="80" t="s">
        <v>767</v>
      </c>
      <c r="D116" s="80" t="s">
        <v>342</v>
      </c>
      <c r="E116" s="80">
        <v>28</v>
      </c>
      <c r="F116" s="80">
        <f t="shared" si="1"/>
        <v>24.80070859167405</v>
      </c>
      <c r="G116" s="83"/>
    </row>
    <row r="117" spans="1:7" s="74" customFormat="1" ht="24.75" customHeight="1">
      <c r="A117" s="81" t="s">
        <v>543</v>
      </c>
      <c r="B117" s="172" t="s">
        <v>768</v>
      </c>
      <c r="C117" s="80" t="s">
        <v>769</v>
      </c>
      <c r="D117" s="80" t="s">
        <v>661</v>
      </c>
      <c r="E117" s="80">
        <v>0.5238</v>
      </c>
      <c r="F117" s="80">
        <f t="shared" si="1"/>
        <v>0.46395039858281667</v>
      </c>
      <c r="G117" s="83"/>
    </row>
    <row r="118" spans="1:7" s="74" customFormat="1" ht="24.75" customHeight="1">
      <c r="A118" s="81" t="s">
        <v>545</v>
      </c>
      <c r="B118" s="172" t="s">
        <v>768</v>
      </c>
      <c r="C118" s="80" t="s">
        <v>770</v>
      </c>
      <c r="D118" s="80" t="s">
        <v>661</v>
      </c>
      <c r="E118" s="80">
        <v>0.3104</v>
      </c>
      <c r="F118" s="80">
        <f t="shared" si="1"/>
        <v>0.27493356953055803</v>
      </c>
      <c r="G118" s="83"/>
    </row>
    <row r="119" spans="1:7" s="74" customFormat="1" ht="24.75" customHeight="1">
      <c r="A119" s="81" t="s">
        <v>548</v>
      </c>
      <c r="B119" s="172" t="s">
        <v>768</v>
      </c>
      <c r="C119" s="80" t="s">
        <v>771</v>
      </c>
      <c r="D119" s="80" t="s">
        <v>661</v>
      </c>
      <c r="E119" s="80">
        <v>1.2027999999999999</v>
      </c>
      <c r="F119" s="80">
        <f t="shared" si="1"/>
        <v>1.0653675819309123</v>
      </c>
      <c r="G119" s="83"/>
    </row>
    <row r="120" spans="1:7" s="74" customFormat="1" ht="24.75" customHeight="1">
      <c r="A120" s="81" t="s">
        <v>550</v>
      </c>
      <c r="B120" s="172" t="s">
        <v>768</v>
      </c>
      <c r="C120" s="80" t="s">
        <v>772</v>
      </c>
      <c r="D120" s="80" t="s">
        <v>661</v>
      </c>
      <c r="E120" s="80">
        <v>0.7663</v>
      </c>
      <c r="F120" s="80">
        <f t="shared" si="1"/>
        <v>0.6787422497785651</v>
      </c>
      <c r="G120" s="83"/>
    </row>
    <row r="121" spans="1:7" s="74" customFormat="1" ht="24.75" customHeight="1">
      <c r="A121" s="81" t="s">
        <v>552</v>
      </c>
      <c r="B121" s="172" t="s">
        <v>773</v>
      </c>
      <c r="C121" s="80" t="s">
        <v>769</v>
      </c>
      <c r="D121" s="80" t="s">
        <v>661</v>
      </c>
      <c r="E121" s="80">
        <v>0.6983999999999999</v>
      </c>
      <c r="F121" s="80">
        <f t="shared" si="1"/>
        <v>0.6186005314437555</v>
      </c>
      <c r="G121" s="83"/>
    </row>
    <row r="122" spans="1:7" s="74" customFormat="1" ht="24.75" customHeight="1">
      <c r="A122" s="81" t="s">
        <v>555</v>
      </c>
      <c r="B122" s="172" t="s">
        <v>774</v>
      </c>
      <c r="C122" s="80" t="s">
        <v>769</v>
      </c>
      <c r="D122" s="80" t="s">
        <v>661</v>
      </c>
      <c r="E122" s="80">
        <v>2.6384000000000003</v>
      </c>
      <c r="F122" s="80">
        <f t="shared" si="1"/>
        <v>2.3369353410097435</v>
      </c>
      <c r="G122" s="83"/>
    </row>
    <row r="123" spans="1:7" s="74" customFormat="1" ht="24.75" customHeight="1">
      <c r="A123" s="81" t="s">
        <v>557</v>
      </c>
      <c r="B123" s="172" t="s">
        <v>774</v>
      </c>
      <c r="C123" s="80" t="s">
        <v>772</v>
      </c>
      <c r="D123" s="80" t="s">
        <v>661</v>
      </c>
      <c r="E123" s="80">
        <v>3.9673</v>
      </c>
      <c r="F123" s="80">
        <f t="shared" si="1"/>
        <v>3.5139946855624444</v>
      </c>
      <c r="G123" s="83"/>
    </row>
    <row r="124" spans="1:7" s="74" customFormat="1" ht="24.75" customHeight="1">
      <c r="A124" s="81" t="s">
        <v>559</v>
      </c>
      <c r="B124" s="172" t="s">
        <v>775</v>
      </c>
      <c r="C124" s="80" t="s">
        <v>769</v>
      </c>
      <c r="D124" s="80" t="s">
        <v>661</v>
      </c>
      <c r="E124" s="80">
        <v>2.3668</v>
      </c>
      <c r="F124" s="80">
        <f t="shared" si="1"/>
        <v>2.096368467670505</v>
      </c>
      <c r="G124" s="83"/>
    </row>
    <row r="125" spans="1:7" s="74" customFormat="1" ht="24.75" customHeight="1">
      <c r="A125" s="81" t="s">
        <v>561</v>
      </c>
      <c r="B125" s="172" t="s">
        <v>775</v>
      </c>
      <c r="C125" s="80" t="s">
        <v>770</v>
      </c>
      <c r="D125" s="80" t="s">
        <v>661</v>
      </c>
      <c r="E125" s="80">
        <v>2.9488</v>
      </c>
      <c r="F125" s="80">
        <f t="shared" si="1"/>
        <v>2.6118689105403012</v>
      </c>
      <c r="G125" s="83"/>
    </row>
    <row r="126" spans="1:7" s="74" customFormat="1" ht="24.75" customHeight="1">
      <c r="A126" s="81" t="s">
        <v>563</v>
      </c>
      <c r="B126" s="172" t="s">
        <v>776</v>
      </c>
      <c r="C126" s="80" t="s">
        <v>777</v>
      </c>
      <c r="D126" s="80" t="s">
        <v>661</v>
      </c>
      <c r="E126" s="80">
        <v>2.4055999999999997</v>
      </c>
      <c r="F126" s="80">
        <f t="shared" si="1"/>
        <v>2.1307351638618246</v>
      </c>
      <c r="G126" s="83"/>
    </row>
    <row r="127" spans="1:7" s="74" customFormat="1" ht="24.75" customHeight="1">
      <c r="A127" s="81" t="s">
        <v>565</v>
      </c>
      <c r="B127" s="172" t="s">
        <v>776</v>
      </c>
      <c r="C127" s="80" t="s">
        <v>778</v>
      </c>
      <c r="D127" s="80" t="s">
        <v>661</v>
      </c>
      <c r="E127" s="80">
        <v>3.7345</v>
      </c>
      <c r="F127" s="80">
        <f t="shared" si="1"/>
        <v>3.3077945084145264</v>
      </c>
      <c r="G127" s="83"/>
    </row>
    <row r="128" spans="1:7" s="74" customFormat="1" ht="24.75" customHeight="1">
      <c r="A128" s="81" t="s">
        <v>568</v>
      </c>
      <c r="B128" s="172" t="s">
        <v>779</v>
      </c>
      <c r="C128" s="80" t="s">
        <v>751</v>
      </c>
      <c r="D128" s="80" t="s">
        <v>661</v>
      </c>
      <c r="E128" s="80">
        <v>0.4947</v>
      </c>
      <c r="F128" s="80">
        <f t="shared" si="1"/>
        <v>0.4381753764393268</v>
      </c>
      <c r="G128" s="83"/>
    </row>
    <row r="129" spans="1:7" s="74" customFormat="1" ht="24.75" customHeight="1">
      <c r="A129" s="81" t="s">
        <v>571</v>
      </c>
      <c r="B129" s="172" t="s">
        <v>780</v>
      </c>
      <c r="C129" s="80" t="s">
        <v>752</v>
      </c>
      <c r="D129" s="80" t="s">
        <v>661</v>
      </c>
      <c r="E129" s="80">
        <v>0.9409</v>
      </c>
      <c r="F129" s="80">
        <f t="shared" si="1"/>
        <v>0.833392382639504</v>
      </c>
      <c r="G129" s="83"/>
    </row>
    <row r="130" spans="1:7" s="74" customFormat="1" ht="24.75" customHeight="1">
      <c r="A130" s="81" t="s">
        <v>573</v>
      </c>
      <c r="B130" s="172" t="s">
        <v>779</v>
      </c>
      <c r="C130" s="80" t="s">
        <v>753</v>
      </c>
      <c r="D130" s="80" t="s">
        <v>661</v>
      </c>
      <c r="E130" s="80">
        <v>1.5617</v>
      </c>
      <c r="F130" s="80">
        <f t="shared" si="1"/>
        <v>1.38325952170062</v>
      </c>
      <c r="G130" s="83"/>
    </row>
    <row r="131" spans="1:7" s="74" customFormat="1" ht="24.75" customHeight="1">
      <c r="A131" s="81" t="s">
        <v>576</v>
      </c>
      <c r="B131" s="172" t="s">
        <v>779</v>
      </c>
      <c r="C131" s="80" t="s">
        <v>754</v>
      </c>
      <c r="D131" s="80" t="s">
        <v>661</v>
      </c>
      <c r="E131" s="80">
        <v>2.5511</v>
      </c>
      <c r="F131" s="80">
        <f t="shared" si="1"/>
        <v>2.2596102745792734</v>
      </c>
      <c r="G131" s="83"/>
    </row>
    <row r="132" spans="1:7" s="74" customFormat="1" ht="24.75" customHeight="1">
      <c r="A132" s="81" t="s">
        <v>578</v>
      </c>
      <c r="B132" s="172" t="s">
        <v>779</v>
      </c>
      <c r="C132" s="80" t="s">
        <v>757</v>
      </c>
      <c r="D132" s="80" t="s">
        <v>661</v>
      </c>
      <c r="E132" s="80">
        <v>4.1613</v>
      </c>
      <c r="F132" s="80">
        <f t="shared" si="1"/>
        <v>3.6858281665190433</v>
      </c>
      <c r="G132" s="83"/>
    </row>
    <row r="133" spans="1:7" s="74" customFormat="1" ht="24.75" customHeight="1">
      <c r="A133" s="81" t="s">
        <v>580</v>
      </c>
      <c r="B133" s="172" t="s">
        <v>779</v>
      </c>
      <c r="C133" s="80" t="s">
        <v>758</v>
      </c>
      <c r="D133" s="80" t="s">
        <v>661</v>
      </c>
      <c r="E133" s="80">
        <v>7.1392</v>
      </c>
      <c r="F133" s="80">
        <f t="shared" si="1"/>
        <v>6.323472099202834</v>
      </c>
      <c r="G133" s="83"/>
    </row>
    <row r="134" spans="1:7" s="74" customFormat="1" ht="24.75" customHeight="1">
      <c r="A134" s="81" t="s">
        <v>583</v>
      </c>
      <c r="B134" s="172" t="s">
        <v>779</v>
      </c>
      <c r="C134" s="80" t="s">
        <v>759</v>
      </c>
      <c r="D134" s="80" t="s">
        <v>661</v>
      </c>
      <c r="E134" s="80">
        <v>12.8719</v>
      </c>
      <c r="F134" s="80">
        <f t="shared" si="1"/>
        <v>11.401151461470327</v>
      </c>
      <c r="G134" s="83"/>
    </row>
    <row r="135" spans="1:7" s="74" customFormat="1" ht="24.75" customHeight="1">
      <c r="A135" s="81" t="s">
        <v>585</v>
      </c>
      <c r="B135" s="172" t="s">
        <v>779</v>
      </c>
      <c r="C135" s="80" t="s">
        <v>760</v>
      </c>
      <c r="D135" s="80" t="s">
        <v>661</v>
      </c>
      <c r="E135" s="80">
        <v>36.6854</v>
      </c>
      <c r="F135" s="80">
        <f t="shared" si="1"/>
        <v>32.49371124889283</v>
      </c>
      <c r="G135" s="83"/>
    </row>
    <row r="136" spans="1:7" s="74" customFormat="1" ht="24.75" customHeight="1">
      <c r="A136" s="81" t="s">
        <v>587</v>
      </c>
      <c r="B136" s="172" t="s">
        <v>779</v>
      </c>
      <c r="C136" s="80" t="s">
        <v>761</v>
      </c>
      <c r="D136" s="80" t="s">
        <v>661</v>
      </c>
      <c r="E136" s="80">
        <v>57.9672</v>
      </c>
      <c r="F136" s="80">
        <f t="shared" si="1"/>
        <v>51.34384410983171</v>
      </c>
      <c r="G136" s="83"/>
    </row>
    <row r="137" spans="1:7" s="74" customFormat="1" ht="24.75" customHeight="1">
      <c r="A137" s="81" t="s">
        <v>589</v>
      </c>
      <c r="B137" s="172" t="s">
        <v>779</v>
      </c>
      <c r="C137" s="80" t="s">
        <v>762</v>
      </c>
      <c r="D137" s="80" t="s">
        <v>661</v>
      </c>
      <c r="E137" s="80">
        <v>96.612</v>
      </c>
      <c r="F137" s="80">
        <f t="shared" si="1"/>
        <v>85.57307351638617</v>
      </c>
      <c r="G137" s="83"/>
    </row>
    <row r="138" spans="1:7" s="74" customFormat="1" ht="24.75" customHeight="1">
      <c r="A138" s="81" t="s">
        <v>592</v>
      </c>
      <c r="B138" s="172" t="s">
        <v>781</v>
      </c>
      <c r="C138" s="80" t="s">
        <v>782</v>
      </c>
      <c r="D138" s="80" t="s">
        <v>661</v>
      </c>
      <c r="E138" s="80">
        <v>0.7081</v>
      </c>
      <c r="F138" s="80">
        <f aca="true" t="shared" si="2" ref="F138:F201">E138/1.129</f>
        <v>0.6271922054915854</v>
      </c>
      <c r="G138" s="83"/>
    </row>
    <row r="139" spans="1:7" s="74" customFormat="1" ht="24.75" customHeight="1">
      <c r="A139" s="81" t="s">
        <v>595</v>
      </c>
      <c r="B139" s="172" t="s">
        <v>781</v>
      </c>
      <c r="C139" s="80" t="s">
        <v>783</v>
      </c>
      <c r="D139" s="80" t="s">
        <v>661</v>
      </c>
      <c r="E139" s="80">
        <v>1.1737</v>
      </c>
      <c r="F139" s="80">
        <f t="shared" si="2"/>
        <v>1.0395925597874225</v>
      </c>
      <c r="G139" s="83"/>
    </row>
    <row r="140" spans="1:7" s="74" customFormat="1" ht="24.75" customHeight="1">
      <c r="A140" s="81" t="s">
        <v>597</v>
      </c>
      <c r="B140" s="172" t="s">
        <v>781</v>
      </c>
      <c r="C140" s="80" t="s">
        <v>784</v>
      </c>
      <c r="D140" s="80" t="s">
        <v>661</v>
      </c>
      <c r="E140" s="80">
        <v>1.7654</v>
      </c>
      <c r="F140" s="80">
        <f t="shared" si="2"/>
        <v>1.5636846767050487</v>
      </c>
      <c r="G140" s="83"/>
    </row>
    <row r="141" spans="1:7" s="74" customFormat="1" ht="24.75" customHeight="1">
      <c r="A141" s="81" t="s">
        <v>599</v>
      </c>
      <c r="B141" s="172" t="s">
        <v>779</v>
      </c>
      <c r="C141" s="80" t="s">
        <v>759</v>
      </c>
      <c r="D141" s="80" t="s">
        <v>661</v>
      </c>
      <c r="E141" s="80">
        <v>12.8719</v>
      </c>
      <c r="F141" s="80">
        <f t="shared" si="2"/>
        <v>11.401151461470327</v>
      </c>
      <c r="G141" s="83"/>
    </row>
    <row r="142" spans="1:7" s="74" customFormat="1" ht="24.75" customHeight="1">
      <c r="A142" s="81" t="s">
        <v>785</v>
      </c>
      <c r="B142" s="172" t="s">
        <v>779</v>
      </c>
      <c r="C142" s="80" t="s">
        <v>760</v>
      </c>
      <c r="D142" s="80" t="s">
        <v>661</v>
      </c>
      <c r="E142" s="80">
        <v>36.6854</v>
      </c>
      <c r="F142" s="80">
        <f t="shared" si="2"/>
        <v>32.49371124889283</v>
      </c>
      <c r="G142" s="83"/>
    </row>
    <row r="143" spans="1:7" s="74" customFormat="1" ht="24.75" customHeight="1">
      <c r="A143" s="81" t="s">
        <v>786</v>
      </c>
      <c r="B143" s="172" t="s">
        <v>779</v>
      </c>
      <c r="C143" s="80" t="s">
        <v>761</v>
      </c>
      <c r="D143" s="80" t="s">
        <v>661</v>
      </c>
      <c r="E143" s="80">
        <v>57.9672</v>
      </c>
      <c r="F143" s="80">
        <f t="shared" si="2"/>
        <v>51.34384410983171</v>
      </c>
      <c r="G143" s="83"/>
    </row>
    <row r="144" spans="1:7" s="74" customFormat="1" ht="24.75" customHeight="1">
      <c r="A144" s="81" t="s">
        <v>787</v>
      </c>
      <c r="B144" s="172" t="s">
        <v>779</v>
      </c>
      <c r="C144" s="80" t="s">
        <v>762</v>
      </c>
      <c r="D144" s="80" t="s">
        <v>661</v>
      </c>
      <c r="E144" s="80">
        <v>96.612</v>
      </c>
      <c r="F144" s="80">
        <f t="shared" si="2"/>
        <v>85.57307351638617</v>
      </c>
      <c r="G144" s="83"/>
    </row>
    <row r="145" spans="1:7" s="74" customFormat="1" ht="24.75" customHeight="1">
      <c r="A145" s="81" t="s">
        <v>788</v>
      </c>
      <c r="B145" s="172" t="s">
        <v>781</v>
      </c>
      <c r="C145" s="80" t="s">
        <v>782</v>
      </c>
      <c r="D145" s="80" t="s">
        <v>661</v>
      </c>
      <c r="E145" s="80">
        <v>0.7081</v>
      </c>
      <c r="F145" s="80">
        <f t="shared" si="2"/>
        <v>0.6271922054915854</v>
      </c>
      <c r="G145" s="83"/>
    </row>
    <row r="146" spans="1:7" s="74" customFormat="1" ht="24.75" customHeight="1">
      <c r="A146" s="81" t="s">
        <v>789</v>
      </c>
      <c r="B146" s="172" t="s">
        <v>781</v>
      </c>
      <c r="C146" s="80" t="s">
        <v>783</v>
      </c>
      <c r="D146" s="80" t="s">
        <v>661</v>
      </c>
      <c r="E146" s="80">
        <v>1.1737</v>
      </c>
      <c r="F146" s="80">
        <f t="shared" si="2"/>
        <v>1.0395925597874225</v>
      </c>
      <c r="G146" s="83"/>
    </row>
    <row r="147" spans="1:7" s="74" customFormat="1" ht="24.75" customHeight="1">
      <c r="A147" s="81" t="s">
        <v>790</v>
      </c>
      <c r="B147" s="172" t="s">
        <v>781</v>
      </c>
      <c r="C147" s="80" t="s">
        <v>784</v>
      </c>
      <c r="D147" s="80" t="s">
        <v>661</v>
      </c>
      <c r="E147" s="80">
        <v>1.7654</v>
      </c>
      <c r="F147" s="80">
        <f t="shared" si="2"/>
        <v>1.5636846767050487</v>
      </c>
      <c r="G147" s="83"/>
    </row>
    <row r="148" spans="1:7" s="74" customFormat="1" ht="24.75" customHeight="1">
      <c r="A148" s="81" t="s">
        <v>791</v>
      </c>
      <c r="B148" s="172" t="s">
        <v>781</v>
      </c>
      <c r="C148" s="80" t="s">
        <v>792</v>
      </c>
      <c r="D148" s="80" t="s">
        <v>661</v>
      </c>
      <c r="E148" s="80">
        <v>2.0661</v>
      </c>
      <c r="F148" s="80">
        <f t="shared" si="2"/>
        <v>1.8300265721877769</v>
      </c>
      <c r="G148" s="83"/>
    </row>
    <row r="149" spans="1:7" s="74" customFormat="1" ht="24.75" customHeight="1">
      <c r="A149" s="81" t="s">
        <v>793</v>
      </c>
      <c r="B149" s="172" t="s">
        <v>781</v>
      </c>
      <c r="C149" s="80" t="s">
        <v>794</v>
      </c>
      <c r="D149" s="80" t="s">
        <v>661</v>
      </c>
      <c r="E149" s="80">
        <v>2.6287</v>
      </c>
      <c r="F149" s="80">
        <f t="shared" si="2"/>
        <v>2.328343666961913</v>
      </c>
      <c r="G149" s="83"/>
    </row>
    <row r="150" spans="1:7" s="74" customFormat="1" ht="24.75" customHeight="1">
      <c r="A150" s="81" t="s">
        <v>795</v>
      </c>
      <c r="B150" s="172" t="s">
        <v>781</v>
      </c>
      <c r="C150" s="80" t="s">
        <v>796</v>
      </c>
      <c r="D150" s="80" t="s">
        <v>661</v>
      </c>
      <c r="E150" s="80">
        <v>3.3562</v>
      </c>
      <c r="F150" s="80">
        <f t="shared" si="2"/>
        <v>2.9727192205491586</v>
      </c>
      <c r="G150" s="83"/>
    </row>
    <row r="151" spans="1:7" s="74" customFormat="1" ht="24.75" customHeight="1">
      <c r="A151" s="81" t="s">
        <v>797</v>
      </c>
      <c r="B151" s="172" t="s">
        <v>781</v>
      </c>
      <c r="C151" s="80" t="s">
        <v>798</v>
      </c>
      <c r="D151" s="80" t="s">
        <v>661</v>
      </c>
      <c r="E151" s="80">
        <v>3.4337999999999997</v>
      </c>
      <c r="F151" s="80">
        <f t="shared" si="2"/>
        <v>3.041452612931798</v>
      </c>
      <c r="G151" s="83"/>
    </row>
    <row r="152" spans="1:7" s="74" customFormat="1" ht="24.75" customHeight="1">
      <c r="A152" s="81" t="s">
        <v>799</v>
      </c>
      <c r="B152" s="172" t="s">
        <v>781</v>
      </c>
      <c r="C152" s="80" t="s">
        <v>800</v>
      </c>
      <c r="D152" s="80" t="s">
        <v>661</v>
      </c>
      <c r="E152" s="80">
        <v>4.4329</v>
      </c>
      <c r="F152" s="80">
        <f t="shared" si="2"/>
        <v>3.926395039858282</v>
      </c>
      <c r="G152" s="83"/>
    </row>
    <row r="153" spans="1:7" s="74" customFormat="1" ht="24.75" customHeight="1">
      <c r="A153" s="81" t="s">
        <v>801</v>
      </c>
      <c r="B153" s="172" t="s">
        <v>781</v>
      </c>
      <c r="C153" s="80" t="s">
        <v>802</v>
      </c>
      <c r="D153" s="80" t="s">
        <v>661</v>
      </c>
      <c r="E153" s="80">
        <v>4.7918</v>
      </c>
      <c r="F153" s="80">
        <f t="shared" si="2"/>
        <v>4.244286979627989</v>
      </c>
      <c r="G153" s="83"/>
    </row>
    <row r="154" spans="1:7" s="74" customFormat="1" ht="24.75" customHeight="1">
      <c r="A154" s="81" t="s">
        <v>803</v>
      </c>
      <c r="B154" s="172" t="s">
        <v>781</v>
      </c>
      <c r="C154" s="80" t="s">
        <v>804</v>
      </c>
      <c r="D154" s="80" t="s">
        <v>661</v>
      </c>
      <c r="E154" s="80">
        <v>5.276800000000001</v>
      </c>
      <c r="F154" s="80">
        <f t="shared" si="2"/>
        <v>4.673870682019487</v>
      </c>
      <c r="G154" s="83"/>
    </row>
    <row r="155" spans="1:7" s="74" customFormat="1" ht="24.75" customHeight="1">
      <c r="A155" s="81" t="s">
        <v>805</v>
      </c>
      <c r="B155" s="172" t="s">
        <v>781</v>
      </c>
      <c r="C155" s="80" t="s">
        <v>806</v>
      </c>
      <c r="D155" s="80" t="s">
        <v>661</v>
      </c>
      <c r="E155" s="80">
        <v>6.033399999999999</v>
      </c>
      <c r="F155" s="80">
        <f t="shared" si="2"/>
        <v>5.344021257750221</v>
      </c>
      <c r="G155" s="83"/>
    </row>
    <row r="156" spans="1:7" s="74" customFormat="1" ht="24.75" customHeight="1">
      <c r="A156" s="81" t="s">
        <v>807</v>
      </c>
      <c r="B156" s="172" t="s">
        <v>781</v>
      </c>
      <c r="C156" s="80" t="s">
        <v>808</v>
      </c>
      <c r="D156" s="80" t="s">
        <v>661</v>
      </c>
      <c r="E156" s="80">
        <v>6.440799999999999</v>
      </c>
      <c r="F156" s="80">
        <f t="shared" si="2"/>
        <v>5.704871567759079</v>
      </c>
      <c r="G156" s="83"/>
    </row>
    <row r="157" spans="1:7" s="74" customFormat="1" ht="24.75" customHeight="1">
      <c r="A157" s="81" t="s">
        <v>809</v>
      </c>
      <c r="B157" s="172" t="s">
        <v>810</v>
      </c>
      <c r="C157" s="80" t="s">
        <v>811</v>
      </c>
      <c r="D157" s="80" t="s">
        <v>661</v>
      </c>
      <c r="E157" s="80">
        <v>7.566</v>
      </c>
      <c r="F157" s="80">
        <f t="shared" si="2"/>
        <v>6.701505757307351</v>
      </c>
      <c r="G157" s="83"/>
    </row>
    <row r="158" spans="1:7" s="74" customFormat="1" ht="24.75" customHeight="1">
      <c r="A158" s="81" t="s">
        <v>812</v>
      </c>
      <c r="B158" s="172" t="s">
        <v>781</v>
      </c>
      <c r="C158" s="80" t="s">
        <v>813</v>
      </c>
      <c r="D158" s="80" t="s">
        <v>661</v>
      </c>
      <c r="E158" s="80">
        <v>8.458400000000001</v>
      </c>
      <c r="F158" s="80">
        <f t="shared" si="2"/>
        <v>7.491939769707707</v>
      </c>
      <c r="G158" s="83"/>
    </row>
    <row r="159" spans="1:7" s="74" customFormat="1" ht="24.75" customHeight="1">
      <c r="A159" s="81" t="s">
        <v>814</v>
      </c>
      <c r="B159" s="172" t="s">
        <v>781</v>
      </c>
      <c r="C159" s="80" t="s">
        <v>815</v>
      </c>
      <c r="D159" s="80" t="s">
        <v>661</v>
      </c>
      <c r="E159" s="80">
        <v>9.971599999999999</v>
      </c>
      <c r="F159" s="80">
        <f t="shared" si="2"/>
        <v>8.832240921169175</v>
      </c>
      <c r="G159" s="83"/>
    </row>
    <row r="160" spans="1:7" s="74" customFormat="1" ht="24.75" customHeight="1">
      <c r="A160" s="81" t="s">
        <v>816</v>
      </c>
      <c r="B160" s="172" t="s">
        <v>781</v>
      </c>
      <c r="C160" s="80" t="s">
        <v>817</v>
      </c>
      <c r="D160" s="80" t="s">
        <v>661</v>
      </c>
      <c r="E160" s="80">
        <v>8.7397</v>
      </c>
      <c r="F160" s="80">
        <f t="shared" si="2"/>
        <v>7.741098317094774</v>
      </c>
      <c r="G160" s="83"/>
    </row>
    <row r="161" spans="1:7" s="74" customFormat="1" ht="24.75" customHeight="1">
      <c r="A161" s="81" t="s">
        <v>818</v>
      </c>
      <c r="B161" s="172" t="s">
        <v>781</v>
      </c>
      <c r="C161" s="80" t="s">
        <v>819</v>
      </c>
      <c r="D161" s="80" t="s">
        <v>661</v>
      </c>
      <c r="E161" s="80">
        <v>29.0321</v>
      </c>
      <c r="F161" s="80">
        <f t="shared" si="2"/>
        <v>25.714880425155005</v>
      </c>
      <c r="G161" s="83"/>
    </row>
    <row r="162" spans="1:7" s="74" customFormat="1" ht="24.75" customHeight="1">
      <c r="A162" s="81" t="s">
        <v>820</v>
      </c>
      <c r="B162" s="172" t="s">
        <v>781</v>
      </c>
      <c r="C162" s="80" t="s">
        <v>821</v>
      </c>
      <c r="D162" s="80" t="s">
        <v>661</v>
      </c>
      <c r="E162" s="80">
        <v>32.853899999999996</v>
      </c>
      <c r="F162" s="80">
        <f t="shared" si="2"/>
        <v>29.099999999999998</v>
      </c>
      <c r="G162" s="83"/>
    </row>
    <row r="163" spans="1:7" s="74" customFormat="1" ht="24.75" customHeight="1">
      <c r="A163" s="81" t="s">
        <v>822</v>
      </c>
      <c r="B163" s="172" t="s">
        <v>781</v>
      </c>
      <c r="C163" s="80" t="s">
        <v>823</v>
      </c>
      <c r="D163" s="80" t="s">
        <v>661</v>
      </c>
      <c r="E163" s="80">
        <v>22.6883</v>
      </c>
      <c r="F163" s="80">
        <f t="shared" si="2"/>
        <v>20.095925597874228</v>
      </c>
      <c r="G163" s="83"/>
    </row>
    <row r="164" spans="1:7" s="74" customFormat="1" ht="24.75" customHeight="1">
      <c r="A164" s="81" t="s">
        <v>824</v>
      </c>
      <c r="B164" s="172" t="s">
        <v>781</v>
      </c>
      <c r="C164" s="80" t="s">
        <v>825</v>
      </c>
      <c r="D164" s="80" t="s">
        <v>661</v>
      </c>
      <c r="E164" s="80">
        <v>46.3951</v>
      </c>
      <c r="F164" s="80">
        <f t="shared" si="2"/>
        <v>41.09397697077059</v>
      </c>
      <c r="G164" s="83"/>
    </row>
    <row r="165" spans="1:7" s="74" customFormat="1" ht="24.75" customHeight="1">
      <c r="A165" s="81" t="s">
        <v>826</v>
      </c>
      <c r="B165" s="172" t="s">
        <v>781</v>
      </c>
      <c r="C165" s="80" t="s">
        <v>827</v>
      </c>
      <c r="D165" s="80" t="s">
        <v>661</v>
      </c>
      <c r="E165" s="80">
        <v>50.2266</v>
      </c>
      <c r="F165" s="80">
        <f t="shared" si="2"/>
        <v>44.48768821966342</v>
      </c>
      <c r="G165" s="83"/>
    </row>
    <row r="166" spans="1:7" s="74" customFormat="1" ht="24.75" customHeight="1">
      <c r="A166" s="81" t="s">
        <v>828</v>
      </c>
      <c r="B166" s="172" t="s">
        <v>810</v>
      </c>
      <c r="C166" s="80" t="s">
        <v>829</v>
      </c>
      <c r="D166" s="80" t="s">
        <v>661</v>
      </c>
      <c r="E166" s="80">
        <v>82.10079999999999</v>
      </c>
      <c r="F166" s="80">
        <f t="shared" si="2"/>
        <v>72.71992914083259</v>
      </c>
      <c r="G166" s="83"/>
    </row>
    <row r="167" spans="1:7" s="74" customFormat="1" ht="24.75" customHeight="1">
      <c r="A167" s="81" t="s">
        <v>830</v>
      </c>
      <c r="B167" s="172" t="s">
        <v>781</v>
      </c>
      <c r="C167" s="80" t="s">
        <v>831</v>
      </c>
      <c r="D167" s="80" t="s">
        <v>661</v>
      </c>
      <c r="E167" s="80">
        <v>86.99929999999999</v>
      </c>
      <c r="F167" s="80">
        <f t="shared" si="2"/>
        <v>77.05872453498671</v>
      </c>
      <c r="G167" s="83"/>
    </row>
    <row r="168" spans="1:7" s="74" customFormat="1" ht="24.75" customHeight="1">
      <c r="A168" s="81" t="s">
        <v>832</v>
      </c>
      <c r="B168" s="172" t="s">
        <v>833</v>
      </c>
      <c r="C168" s="80" t="s">
        <v>751</v>
      </c>
      <c r="D168" s="80" t="s">
        <v>661</v>
      </c>
      <c r="E168" s="80">
        <v>0.388</v>
      </c>
      <c r="F168" s="80">
        <f t="shared" si="2"/>
        <v>0.3436669619131975</v>
      </c>
      <c r="G168" s="83"/>
    </row>
    <row r="169" spans="1:7" s="74" customFormat="1" ht="24.75" customHeight="1">
      <c r="A169" s="81" t="s">
        <v>834</v>
      </c>
      <c r="B169" s="172" t="s">
        <v>833</v>
      </c>
      <c r="C169" s="80" t="s">
        <v>752</v>
      </c>
      <c r="D169" s="80" t="s">
        <v>661</v>
      </c>
      <c r="E169" s="80">
        <v>0.7663</v>
      </c>
      <c r="F169" s="80">
        <f t="shared" si="2"/>
        <v>0.6787422497785651</v>
      </c>
      <c r="G169" s="83"/>
    </row>
    <row r="170" spans="1:7" s="74" customFormat="1" ht="24.75" customHeight="1">
      <c r="A170" s="81" t="s">
        <v>835</v>
      </c>
      <c r="B170" s="172" t="s">
        <v>833</v>
      </c>
      <c r="C170" s="80" t="s">
        <v>753</v>
      </c>
      <c r="D170" s="80" t="s">
        <v>661</v>
      </c>
      <c r="E170" s="80">
        <v>1.1252</v>
      </c>
      <c r="F170" s="80">
        <f t="shared" si="2"/>
        <v>0.9966341895482728</v>
      </c>
      <c r="G170" s="83"/>
    </row>
    <row r="171" spans="1:7" s="74" customFormat="1" ht="24.75" customHeight="1">
      <c r="A171" s="81" t="s">
        <v>836</v>
      </c>
      <c r="B171" s="172" t="s">
        <v>833</v>
      </c>
      <c r="C171" s="80" t="s">
        <v>754</v>
      </c>
      <c r="D171" s="80" t="s">
        <v>661</v>
      </c>
      <c r="E171" s="80">
        <v>1.8915</v>
      </c>
      <c r="F171" s="80">
        <f t="shared" si="2"/>
        <v>1.6753764393268378</v>
      </c>
      <c r="G171" s="83"/>
    </row>
    <row r="172" spans="1:7" s="74" customFormat="1" ht="24.75" customHeight="1">
      <c r="A172" s="81" t="s">
        <v>837</v>
      </c>
      <c r="B172" s="172" t="s">
        <v>833</v>
      </c>
      <c r="C172" s="80" t="s">
        <v>757</v>
      </c>
      <c r="D172" s="80" t="s">
        <v>661</v>
      </c>
      <c r="E172" s="80">
        <v>2.9003</v>
      </c>
      <c r="F172" s="80">
        <f t="shared" si="2"/>
        <v>2.5689105403011516</v>
      </c>
      <c r="G172" s="83"/>
    </row>
    <row r="173" spans="1:7" s="74" customFormat="1" ht="24.75" customHeight="1">
      <c r="A173" s="81" t="s">
        <v>838</v>
      </c>
      <c r="B173" s="172" t="s">
        <v>833</v>
      </c>
      <c r="C173" s="80" t="s">
        <v>758</v>
      </c>
      <c r="D173" s="80" t="s">
        <v>661</v>
      </c>
      <c r="E173" s="80">
        <v>5.587199999999999</v>
      </c>
      <c r="F173" s="80">
        <f t="shared" si="2"/>
        <v>4.948804251550044</v>
      </c>
      <c r="G173" s="83"/>
    </row>
    <row r="174" spans="1:7" s="74" customFormat="1" ht="24.75" customHeight="1">
      <c r="A174" s="81" t="s">
        <v>839</v>
      </c>
      <c r="B174" s="172" t="s">
        <v>833</v>
      </c>
      <c r="C174" s="80" t="s">
        <v>759</v>
      </c>
      <c r="D174" s="80" t="s">
        <v>661</v>
      </c>
      <c r="E174" s="80">
        <v>10.1074</v>
      </c>
      <c r="F174" s="80">
        <f t="shared" si="2"/>
        <v>8.952524357838795</v>
      </c>
      <c r="G174" s="83"/>
    </row>
    <row r="175" spans="1:7" s="74" customFormat="1" ht="24.75" customHeight="1">
      <c r="A175" s="81" t="s">
        <v>840</v>
      </c>
      <c r="B175" s="172" t="s">
        <v>833</v>
      </c>
      <c r="C175" s="80" t="s">
        <v>760</v>
      </c>
      <c r="D175" s="80" t="s">
        <v>661</v>
      </c>
      <c r="E175" s="80">
        <v>31.8742</v>
      </c>
      <c r="F175" s="80">
        <f t="shared" si="2"/>
        <v>28.232240921169176</v>
      </c>
      <c r="G175" s="83"/>
    </row>
    <row r="176" spans="1:7" s="74" customFormat="1" ht="24.75" customHeight="1">
      <c r="A176" s="81" t="s">
        <v>841</v>
      </c>
      <c r="B176" s="172" t="s">
        <v>833</v>
      </c>
      <c r="C176" s="80" t="s">
        <v>761</v>
      </c>
      <c r="D176" s="80" t="s">
        <v>661</v>
      </c>
      <c r="E176" s="80">
        <v>52.18599999999999</v>
      </c>
      <c r="F176" s="80">
        <f t="shared" si="2"/>
        <v>46.22320637732506</v>
      </c>
      <c r="G176" s="83"/>
    </row>
    <row r="177" spans="1:7" s="74" customFormat="1" ht="24.75" customHeight="1">
      <c r="A177" s="81" t="s">
        <v>842</v>
      </c>
      <c r="B177" s="172" t="s">
        <v>833</v>
      </c>
      <c r="C177" s="80" t="s">
        <v>762</v>
      </c>
      <c r="D177" s="80" t="s">
        <v>661</v>
      </c>
      <c r="E177" s="80">
        <v>85.0399</v>
      </c>
      <c r="F177" s="80">
        <f t="shared" si="2"/>
        <v>75.32320637732506</v>
      </c>
      <c r="G177" s="83"/>
    </row>
    <row r="178" spans="1:7" s="74" customFormat="1" ht="24.75" customHeight="1">
      <c r="A178" s="81" t="s">
        <v>843</v>
      </c>
      <c r="B178" s="172" t="s">
        <v>844</v>
      </c>
      <c r="C178" s="80" t="s">
        <v>751</v>
      </c>
      <c r="D178" s="80" t="s">
        <v>661</v>
      </c>
      <c r="E178" s="80">
        <v>1.0379</v>
      </c>
      <c r="F178" s="80">
        <f t="shared" si="2"/>
        <v>0.9193091231178034</v>
      </c>
      <c r="G178" s="83"/>
    </row>
    <row r="179" spans="1:7" s="74" customFormat="1" ht="24.75" customHeight="1">
      <c r="A179" s="81" t="s">
        <v>845</v>
      </c>
      <c r="B179" s="172" t="s">
        <v>846</v>
      </c>
      <c r="C179" s="80" t="s">
        <v>752</v>
      </c>
      <c r="D179" s="80" t="s">
        <v>661</v>
      </c>
      <c r="E179" s="80">
        <v>1.8042</v>
      </c>
      <c r="F179" s="80">
        <f t="shared" si="2"/>
        <v>1.5980513728963686</v>
      </c>
      <c r="G179" s="83"/>
    </row>
    <row r="180" spans="1:7" s="74" customFormat="1" ht="24.75" customHeight="1">
      <c r="A180" s="81" t="s">
        <v>847</v>
      </c>
      <c r="B180" s="172" t="s">
        <v>846</v>
      </c>
      <c r="C180" s="80" t="s">
        <v>753</v>
      </c>
      <c r="D180" s="80" t="s">
        <v>661</v>
      </c>
      <c r="E180" s="80">
        <v>2.9294</v>
      </c>
      <c r="F180" s="80">
        <f t="shared" si="2"/>
        <v>2.594685562444641</v>
      </c>
      <c r="G180" s="83"/>
    </row>
    <row r="181" spans="1:7" s="74" customFormat="1" ht="24.75" customHeight="1">
      <c r="A181" s="81" t="s">
        <v>848</v>
      </c>
      <c r="B181" s="172" t="s">
        <v>846</v>
      </c>
      <c r="C181" s="80" t="s">
        <v>754</v>
      </c>
      <c r="D181" s="80" t="s">
        <v>661</v>
      </c>
      <c r="E181" s="80">
        <v>5.1118999999999994</v>
      </c>
      <c r="F181" s="80">
        <f t="shared" si="2"/>
        <v>4.527812223206377</v>
      </c>
      <c r="G181" s="83"/>
    </row>
    <row r="182" spans="1:7" s="74" customFormat="1" ht="24.75" customHeight="1">
      <c r="A182" s="81" t="s">
        <v>849</v>
      </c>
      <c r="B182" s="172" t="s">
        <v>846</v>
      </c>
      <c r="C182" s="80" t="s">
        <v>757</v>
      </c>
      <c r="D182" s="80" t="s">
        <v>661</v>
      </c>
      <c r="E182" s="80">
        <v>8.6039</v>
      </c>
      <c r="F182" s="80">
        <f t="shared" si="2"/>
        <v>7.620814880425154</v>
      </c>
      <c r="G182" s="83"/>
    </row>
    <row r="183" spans="1:7" s="74" customFormat="1" ht="24.75" customHeight="1">
      <c r="A183" s="81" t="s">
        <v>850</v>
      </c>
      <c r="B183" s="172" t="s">
        <v>846</v>
      </c>
      <c r="C183" s="80" t="s">
        <v>758</v>
      </c>
      <c r="D183" s="80" t="s">
        <v>661</v>
      </c>
      <c r="E183" s="80">
        <v>16.3736</v>
      </c>
      <c r="F183" s="80">
        <f t="shared" si="2"/>
        <v>14.502745792736935</v>
      </c>
      <c r="G183" s="83"/>
    </row>
    <row r="184" spans="1:7" s="74" customFormat="1" ht="24.75" customHeight="1">
      <c r="A184" s="81" t="s">
        <v>851</v>
      </c>
      <c r="B184" s="172" t="s">
        <v>846</v>
      </c>
      <c r="C184" s="80" t="s">
        <v>759</v>
      </c>
      <c r="D184" s="80" t="s">
        <v>661</v>
      </c>
      <c r="E184" s="80">
        <v>29.0612</v>
      </c>
      <c r="F184" s="80">
        <f t="shared" si="2"/>
        <v>25.740655447298494</v>
      </c>
      <c r="G184" s="83"/>
    </row>
    <row r="185" spans="1:7" s="74" customFormat="1" ht="24.75" customHeight="1">
      <c r="A185" s="81" t="s">
        <v>852</v>
      </c>
      <c r="B185" s="172" t="s">
        <v>846</v>
      </c>
      <c r="C185" s="80" t="s">
        <v>760</v>
      </c>
      <c r="D185" s="80" t="s">
        <v>661</v>
      </c>
      <c r="E185" s="80">
        <v>86.01960000000001</v>
      </c>
      <c r="F185" s="80">
        <f t="shared" si="2"/>
        <v>76.1909654561559</v>
      </c>
      <c r="G185" s="83"/>
    </row>
    <row r="186" spans="1:7" s="74" customFormat="1" ht="24.75" customHeight="1">
      <c r="A186" s="81" t="s">
        <v>853</v>
      </c>
      <c r="B186" s="172" t="s">
        <v>846</v>
      </c>
      <c r="C186" s="80" t="s">
        <v>761</v>
      </c>
      <c r="D186" s="80" t="s">
        <v>661</v>
      </c>
      <c r="E186" s="80">
        <v>139.08829999999998</v>
      </c>
      <c r="F186" s="80">
        <f t="shared" si="2"/>
        <v>123.19601417183345</v>
      </c>
      <c r="G186" s="83"/>
    </row>
    <row r="187" spans="1:7" s="74" customFormat="1" ht="24.75" customHeight="1">
      <c r="A187" s="81" t="s">
        <v>854</v>
      </c>
      <c r="B187" s="172" t="s">
        <v>846</v>
      </c>
      <c r="C187" s="80" t="s">
        <v>765</v>
      </c>
      <c r="D187" s="80" t="s">
        <v>661</v>
      </c>
      <c r="E187" s="80">
        <v>234.8176</v>
      </c>
      <c r="F187" s="80">
        <f t="shared" si="2"/>
        <v>207.98724534986712</v>
      </c>
      <c r="G187" s="83"/>
    </row>
    <row r="188" spans="1:7" s="74" customFormat="1" ht="24.75" customHeight="1">
      <c r="A188" s="81" t="s">
        <v>855</v>
      </c>
      <c r="B188" s="172" t="s">
        <v>856</v>
      </c>
      <c r="C188" s="80" t="s">
        <v>857</v>
      </c>
      <c r="D188" s="80" t="s">
        <v>661</v>
      </c>
      <c r="E188" s="80">
        <v>1.7168999999999999</v>
      </c>
      <c r="F188" s="80">
        <f t="shared" si="2"/>
        <v>1.520726306465899</v>
      </c>
      <c r="G188" s="83"/>
    </row>
    <row r="189" spans="1:7" s="74" customFormat="1" ht="24.75" customHeight="1">
      <c r="A189" s="81" t="s">
        <v>858</v>
      </c>
      <c r="B189" s="172" t="s">
        <v>856</v>
      </c>
      <c r="C189" s="80" t="s">
        <v>859</v>
      </c>
      <c r="D189" s="80" t="s">
        <v>661</v>
      </c>
      <c r="E189" s="80">
        <v>2.4734999999999996</v>
      </c>
      <c r="F189" s="80">
        <f t="shared" si="2"/>
        <v>2.190876882196634</v>
      </c>
      <c r="G189" s="83"/>
    </row>
    <row r="190" spans="1:7" s="74" customFormat="1" ht="24.75" customHeight="1">
      <c r="A190" s="81" t="s">
        <v>860</v>
      </c>
      <c r="B190" s="172" t="s">
        <v>856</v>
      </c>
      <c r="C190" s="80" t="s">
        <v>861</v>
      </c>
      <c r="D190" s="80" t="s">
        <v>661</v>
      </c>
      <c r="E190" s="80">
        <v>2.5511</v>
      </c>
      <c r="F190" s="80">
        <f t="shared" si="2"/>
        <v>2.2596102745792734</v>
      </c>
      <c r="G190" s="83"/>
    </row>
    <row r="191" spans="1:7" s="74" customFormat="1" ht="24.75" customHeight="1">
      <c r="A191" s="81" t="s">
        <v>862</v>
      </c>
      <c r="B191" s="172" t="s">
        <v>856</v>
      </c>
      <c r="C191" s="80" t="s">
        <v>863</v>
      </c>
      <c r="D191" s="80" t="s">
        <v>661</v>
      </c>
      <c r="E191" s="80">
        <v>2.4928999999999997</v>
      </c>
      <c r="F191" s="80">
        <f t="shared" si="2"/>
        <v>2.208060230292294</v>
      </c>
      <c r="G191" s="83"/>
    </row>
    <row r="192" spans="1:7" s="74" customFormat="1" ht="24.75" customHeight="1">
      <c r="A192" s="81" t="s">
        <v>864</v>
      </c>
      <c r="B192" s="172" t="s">
        <v>856</v>
      </c>
      <c r="C192" s="80" t="s">
        <v>784</v>
      </c>
      <c r="D192" s="80" t="s">
        <v>661</v>
      </c>
      <c r="E192" s="80">
        <v>3.88</v>
      </c>
      <c r="F192" s="80">
        <f t="shared" si="2"/>
        <v>3.436669619131975</v>
      </c>
      <c r="G192" s="83"/>
    </row>
    <row r="193" spans="1:7" s="74" customFormat="1" ht="24.75" customHeight="1">
      <c r="A193" s="81" t="s">
        <v>865</v>
      </c>
      <c r="B193" s="172" t="s">
        <v>856</v>
      </c>
      <c r="C193" s="80" t="s">
        <v>792</v>
      </c>
      <c r="D193" s="80" t="s">
        <v>661</v>
      </c>
      <c r="E193" s="80">
        <v>4.258299999999999</v>
      </c>
      <c r="F193" s="80">
        <f t="shared" si="2"/>
        <v>3.771744906997342</v>
      </c>
      <c r="G193" s="83"/>
    </row>
    <row r="194" spans="1:7" s="74" customFormat="1" ht="24.75" customHeight="1">
      <c r="A194" s="81" t="s">
        <v>866</v>
      </c>
      <c r="B194" s="172" t="s">
        <v>856</v>
      </c>
      <c r="C194" s="80" t="s">
        <v>867</v>
      </c>
      <c r="D194" s="80" t="s">
        <v>661</v>
      </c>
      <c r="E194" s="80">
        <v>3.7927</v>
      </c>
      <c r="F194" s="80">
        <f t="shared" si="2"/>
        <v>3.3593445527015056</v>
      </c>
      <c r="G194" s="83"/>
    </row>
    <row r="195" spans="1:7" s="74" customFormat="1" ht="24.75" customHeight="1">
      <c r="A195" s="81" t="s">
        <v>868</v>
      </c>
      <c r="B195" s="172" t="s">
        <v>856</v>
      </c>
      <c r="C195" s="80" t="s">
        <v>794</v>
      </c>
      <c r="D195" s="80" t="s">
        <v>661</v>
      </c>
      <c r="E195" s="80">
        <v>5.8588</v>
      </c>
      <c r="F195" s="80">
        <f t="shared" si="2"/>
        <v>5.189371124889282</v>
      </c>
      <c r="G195" s="83"/>
    </row>
    <row r="196" spans="1:7" s="74" customFormat="1" ht="24.75" customHeight="1">
      <c r="A196" s="81" t="s">
        <v>869</v>
      </c>
      <c r="B196" s="172" t="s">
        <v>856</v>
      </c>
      <c r="C196" s="80" t="s">
        <v>796</v>
      </c>
      <c r="D196" s="80" t="s">
        <v>661</v>
      </c>
      <c r="E196" s="80">
        <v>7.2847</v>
      </c>
      <c r="F196" s="80">
        <f t="shared" si="2"/>
        <v>6.452347209920283</v>
      </c>
      <c r="G196" s="83"/>
    </row>
    <row r="197" spans="1:7" s="74" customFormat="1" ht="24.75" customHeight="1">
      <c r="A197" s="81" t="s">
        <v>870</v>
      </c>
      <c r="B197" s="172" t="s">
        <v>856</v>
      </c>
      <c r="C197" s="80" t="s">
        <v>798</v>
      </c>
      <c r="D197" s="80" t="s">
        <v>661</v>
      </c>
      <c r="E197" s="80">
        <v>7.4787</v>
      </c>
      <c r="F197" s="80">
        <f t="shared" si="2"/>
        <v>6.624180690876882</v>
      </c>
      <c r="G197" s="83"/>
    </row>
    <row r="198" spans="1:7" s="74" customFormat="1" ht="24.75" customHeight="1">
      <c r="A198" s="81" t="s">
        <v>871</v>
      </c>
      <c r="B198" s="172" t="s">
        <v>856</v>
      </c>
      <c r="C198" s="80" t="s">
        <v>800</v>
      </c>
      <c r="D198" s="80" t="s">
        <v>661</v>
      </c>
      <c r="E198" s="80">
        <v>10.0589</v>
      </c>
      <c r="F198" s="80">
        <f t="shared" si="2"/>
        <v>8.909565987599645</v>
      </c>
      <c r="G198" s="83"/>
    </row>
    <row r="199" spans="1:7" s="74" customFormat="1" ht="24.75" customHeight="1">
      <c r="A199" s="81" t="s">
        <v>872</v>
      </c>
      <c r="B199" s="172" t="s">
        <v>873</v>
      </c>
      <c r="C199" s="80" t="s">
        <v>802</v>
      </c>
      <c r="D199" s="80" t="s">
        <v>661</v>
      </c>
      <c r="E199" s="80">
        <v>10.4178</v>
      </c>
      <c r="F199" s="80">
        <f t="shared" si="2"/>
        <v>9.227457927369354</v>
      </c>
      <c r="G199" s="83"/>
    </row>
    <row r="200" spans="1:7" s="74" customFormat="1" ht="24.75" customHeight="1">
      <c r="A200" s="81" t="s">
        <v>874</v>
      </c>
      <c r="B200" s="172" t="s">
        <v>856</v>
      </c>
      <c r="C200" s="80" t="s">
        <v>804</v>
      </c>
      <c r="D200" s="80" t="s">
        <v>661</v>
      </c>
      <c r="E200" s="80">
        <v>11.3587</v>
      </c>
      <c r="F200" s="80">
        <f t="shared" si="2"/>
        <v>10.060850310008858</v>
      </c>
      <c r="G200" s="83"/>
    </row>
    <row r="201" spans="1:7" s="74" customFormat="1" ht="24.75" customHeight="1">
      <c r="A201" s="81" t="s">
        <v>875</v>
      </c>
      <c r="B201" s="172" t="s">
        <v>856</v>
      </c>
      <c r="C201" s="80" t="s">
        <v>806</v>
      </c>
      <c r="D201" s="80" t="s">
        <v>661</v>
      </c>
      <c r="E201" s="80">
        <v>13.2502</v>
      </c>
      <c r="F201" s="80">
        <f t="shared" si="2"/>
        <v>11.736226749335694</v>
      </c>
      <c r="G201" s="83"/>
    </row>
    <row r="202" spans="1:7" s="74" customFormat="1" ht="24.75" customHeight="1">
      <c r="A202" s="81" t="s">
        <v>876</v>
      </c>
      <c r="B202" s="172" t="s">
        <v>856</v>
      </c>
      <c r="C202" s="80" t="s">
        <v>877</v>
      </c>
      <c r="D202" s="80" t="s">
        <v>661</v>
      </c>
      <c r="E202" s="80">
        <v>17.1011</v>
      </c>
      <c r="F202" s="80">
        <f aca="true" t="shared" si="3" ref="F202:F265">E202/1.129</f>
        <v>15.14712134632418</v>
      </c>
      <c r="G202" s="83"/>
    </row>
    <row r="203" spans="1:7" s="74" customFormat="1" ht="24.75" customHeight="1">
      <c r="A203" s="81" t="s">
        <v>878</v>
      </c>
      <c r="B203" s="172" t="s">
        <v>856</v>
      </c>
      <c r="C203" s="80" t="s">
        <v>879</v>
      </c>
      <c r="D203" s="80" t="s">
        <v>661</v>
      </c>
      <c r="E203" s="80">
        <v>17.4988</v>
      </c>
      <c r="F203" s="80">
        <f t="shared" si="3"/>
        <v>15.499379982285207</v>
      </c>
      <c r="G203" s="83"/>
    </row>
    <row r="204" spans="1:7" s="74" customFormat="1" ht="24.75" customHeight="1">
      <c r="A204" s="81" t="s">
        <v>880</v>
      </c>
      <c r="B204" s="172" t="s">
        <v>856</v>
      </c>
      <c r="C204" s="80" t="s">
        <v>811</v>
      </c>
      <c r="D204" s="80" t="s">
        <v>661</v>
      </c>
      <c r="E204" s="80">
        <v>18.837400000000002</v>
      </c>
      <c r="F204" s="80">
        <f t="shared" si="3"/>
        <v>16.68503100088574</v>
      </c>
      <c r="G204" s="83"/>
    </row>
    <row r="205" spans="1:7" s="74" customFormat="1" ht="24.75" customHeight="1">
      <c r="A205" s="81" t="s">
        <v>881</v>
      </c>
      <c r="B205" s="172" t="s">
        <v>856</v>
      </c>
      <c r="C205" s="80" t="s">
        <v>882</v>
      </c>
      <c r="D205" s="80" t="s">
        <v>661</v>
      </c>
      <c r="E205" s="80">
        <v>21.4855</v>
      </c>
      <c r="F205" s="80">
        <f t="shared" si="3"/>
        <v>19.03055801594331</v>
      </c>
      <c r="G205" s="83"/>
    </row>
    <row r="206" spans="1:7" s="74" customFormat="1" ht="24.75" customHeight="1">
      <c r="A206" s="81" t="s">
        <v>883</v>
      </c>
      <c r="B206" s="172" t="s">
        <v>856</v>
      </c>
      <c r="C206" s="80" t="s">
        <v>815</v>
      </c>
      <c r="D206" s="80" t="s">
        <v>661</v>
      </c>
      <c r="E206" s="80">
        <v>24.327599999999997</v>
      </c>
      <c r="F206" s="80">
        <f t="shared" si="3"/>
        <v>21.54791851195748</v>
      </c>
      <c r="G206" s="83"/>
    </row>
    <row r="207" spans="1:7" s="74" customFormat="1" ht="24.75" customHeight="1">
      <c r="A207" s="81" t="s">
        <v>884</v>
      </c>
      <c r="B207" s="172" t="s">
        <v>856</v>
      </c>
      <c r="C207" s="80" t="s">
        <v>885</v>
      </c>
      <c r="D207" s="80" t="s">
        <v>661</v>
      </c>
      <c r="E207" s="80">
        <v>30.0991</v>
      </c>
      <c r="F207" s="80">
        <f t="shared" si="3"/>
        <v>26.659964570416296</v>
      </c>
      <c r="G207" s="83"/>
    </row>
    <row r="208" spans="1:7" s="74" customFormat="1" ht="24.75" customHeight="1">
      <c r="A208" s="81" t="s">
        <v>886</v>
      </c>
      <c r="B208" s="172" t="s">
        <v>856</v>
      </c>
      <c r="C208" s="80" t="s">
        <v>817</v>
      </c>
      <c r="D208" s="80" t="s">
        <v>661</v>
      </c>
      <c r="E208" s="80">
        <v>53.156</v>
      </c>
      <c r="F208" s="80">
        <f t="shared" si="3"/>
        <v>47.08237378210806</v>
      </c>
      <c r="G208" s="83"/>
    </row>
    <row r="209" spans="1:7" s="74" customFormat="1" ht="24.75" customHeight="1">
      <c r="A209" s="81" t="s">
        <v>887</v>
      </c>
      <c r="B209" s="172" t="s">
        <v>856</v>
      </c>
      <c r="C209" s="80" t="s">
        <v>888</v>
      </c>
      <c r="D209" s="80" t="s">
        <v>661</v>
      </c>
      <c r="E209" s="80">
        <v>65.7175</v>
      </c>
      <c r="F209" s="80">
        <f t="shared" si="3"/>
        <v>58.20859167404783</v>
      </c>
      <c r="G209" s="83"/>
    </row>
    <row r="210" spans="1:7" s="74" customFormat="1" ht="24.75" customHeight="1">
      <c r="A210" s="81" t="s">
        <v>889</v>
      </c>
      <c r="B210" s="172" t="s">
        <v>856</v>
      </c>
      <c r="C210" s="80" t="s">
        <v>821</v>
      </c>
      <c r="D210" s="80" t="s">
        <v>661</v>
      </c>
      <c r="E210" s="80">
        <v>54.8729</v>
      </c>
      <c r="F210" s="80">
        <f t="shared" si="3"/>
        <v>48.60310008857396</v>
      </c>
      <c r="G210" s="83"/>
    </row>
    <row r="211" spans="1:7" s="74" customFormat="1" ht="24.75" customHeight="1">
      <c r="A211" s="81" t="s">
        <v>890</v>
      </c>
      <c r="B211" s="172" t="s">
        <v>856</v>
      </c>
      <c r="C211" s="80" t="s">
        <v>823</v>
      </c>
      <c r="D211" s="80" t="s">
        <v>661</v>
      </c>
      <c r="E211" s="80">
        <v>88.87140000000001</v>
      </c>
      <c r="F211" s="80">
        <f t="shared" si="3"/>
        <v>78.71691762621789</v>
      </c>
      <c r="G211" s="83"/>
    </row>
    <row r="212" spans="1:7" s="74" customFormat="1" ht="24.75" customHeight="1">
      <c r="A212" s="81" t="s">
        <v>891</v>
      </c>
      <c r="B212" s="172" t="s">
        <v>856</v>
      </c>
      <c r="C212" s="80" t="s">
        <v>892</v>
      </c>
      <c r="D212" s="80" t="s">
        <v>661</v>
      </c>
      <c r="E212" s="80">
        <v>107.2141</v>
      </c>
      <c r="F212" s="80">
        <f t="shared" si="3"/>
        <v>94.9637732506643</v>
      </c>
      <c r="G212" s="83"/>
    </row>
    <row r="213" spans="1:7" s="74" customFormat="1" ht="24.75" customHeight="1">
      <c r="A213" s="81" t="s">
        <v>893</v>
      </c>
      <c r="B213" s="172" t="s">
        <v>856</v>
      </c>
      <c r="C213" s="80" t="s">
        <v>894</v>
      </c>
      <c r="D213" s="80" t="s">
        <v>661</v>
      </c>
      <c r="E213" s="80">
        <v>146.83859999999999</v>
      </c>
      <c r="F213" s="80">
        <f t="shared" si="3"/>
        <v>130.06076173604959</v>
      </c>
      <c r="G213" s="83"/>
    </row>
    <row r="214" spans="1:7" s="74" customFormat="1" ht="24.75" customHeight="1">
      <c r="A214" s="81" t="s">
        <v>895</v>
      </c>
      <c r="B214" s="172" t="s">
        <v>856</v>
      </c>
      <c r="C214" s="80" t="s">
        <v>829</v>
      </c>
      <c r="D214" s="80" t="s">
        <v>661</v>
      </c>
      <c r="E214" s="80">
        <v>115.139</v>
      </c>
      <c r="F214" s="80">
        <f t="shared" si="3"/>
        <v>101.98317094774136</v>
      </c>
      <c r="G214" s="83"/>
    </row>
    <row r="215" spans="1:7" s="74" customFormat="1" ht="24.75" customHeight="1">
      <c r="A215" s="81" t="s">
        <v>896</v>
      </c>
      <c r="B215" s="172" t="s">
        <v>856</v>
      </c>
      <c r="C215" s="80" t="s">
        <v>897</v>
      </c>
      <c r="D215" s="80" t="s">
        <v>661</v>
      </c>
      <c r="E215" s="80">
        <v>177.73309999999998</v>
      </c>
      <c r="F215" s="80">
        <f t="shared" si="3"/>
        <v>157.42524357838792</v>
      </c>
      <c r="G215" s="83"/>
    </row>
    <row r="216" spans="1:7" s="74" customFormat="1" ht="24.75" customHeight="1">
      <c r="A216" s="81" t="s">
        <v>898</v>
      </c>
      <c r="B216" s="172" t="s">
        <v>899</v>
      </c>
      <c r="C216" s="80" t="s">
        <v>751</v>
      </c>
      <c r="D216" s="80" t="s">
        <v>661</v>
      </c>
      <c r="E216" s="80">
        <v>0.8536</v>
      </c>
      <c r="F216" s="80">
        <f t="shared" si="3"/>
        <v>0.7560673162090346</v>
      </c>
      <c r="G216" s="83"/>
    </row>
    <row r="217" spans="1:7" s="74" customFormat="1" ht="24.75" customHeight="1">
      <c r="A217" s="81" t="s">
        <v>900</v>
      </c>
      <c r="B217" s="172" t="s">
        <v>899</v>
      </c>
      <c r="C217" s="80" t="s">
        <v>752</v>
      </c>
      <c r="D217" s="80" t="s">
        <v>661</v>
      </c>
      <c r="E217" s="80">
        <v>1.4841</v>
      </c>
      <c r="F217" s="80">
        <f t="shared" si="3"/>
        <v>1.3145261293179804</v>
      </c>
      <c r="G217" s="83"/>
    </row>
    <row r="218" spans="1:7" s="74" customFormat="1" ht="24.75" customHeight="1">
      <c r="A218" s="81" t="s">
        <v>901</v>
      </c>
      <c r="B218" s="172" t="s">
        <v>899</v>
      </c>
      <c r="C218" s="80" t="s">
        <v>753</v>
      </c>
      <c r="D218" s="80" t="s">
        <v>661</v>
      </c>
      <c r="E218" s="80">
        <v>2.3183000000000002</v>
      </c>
      <c r="F218" s="80">
        <f t="shared" si="3"/>
        <v>2.0534100974313554</v>
      </c>
      <c r="G218" s="83"/>
    </row>
    <row r="219" spans="1:7" s="74" customFormat="1" ht="24.75" customHeight="1">
      <c r="A219" s="81" t="s">
        <v>902</v>
      </c>
      <c r="B219" s="172" t="s">
        <v>899</v>
      </c>
      <c r="C219" s="80" t="s">
        <v>754</v>
      </c>
      <c r="D219" s="80" t="s">
        <v>661</v>
      </c>
      <c r="E219" s="80">
        <v>3.9867000000000004</v>
      </c>
      <c r="F219" s="80">
        <f t="shared" si="3"/>
        <v>3.531178033658105</v>
      </c>
      <c r="G219" s="83"/>
    </row>
    <row r="220" spans="1:7" s="74" customFormat="1" ht="24.75" customHeight="1">
      <c r="A220" s="81" t="s">
        <v>903</v>
      </c>
      <c r="B220" s="172" t="s">
        <v>904</v>
      </c>
      <c r="C220" s="80" t="s">
        <v>757</v>
      </c>
      <c r="D220" s="80" t="s">
        <v>661</v>
      </c>
      <c r="E220" s="80">
        <v>6.9743</v>
      </c>
      <c r="F220" s="80">
        <f t="shared" si="3"/>
        <v>6.177413640389726</v>
      </c>
      <c r="G220" s="83"/>
    </row>
    <row r="221" spans="1:7" s="74" customFormat="1" ht="24.75" customHeight="1">
      <c r="A221" s="81" t="s">
        <v>905</v>
      </c>
      <c r="B221" s="172" t="s">
        <v>899</v>
      </c>
      <c r="C221" s="80" t="s">
        <v>758</v>
      </c>
      <c r="D221" s="80" t="s">
        <v>661</v>
      </c>
      <c r="E221" s="80">
        <v>12.9786</v>
      </c>
      <c r="F221" s="80">
        <f t="shared" si="3"/>
        <v>11.495659875996457</v>
      </c>
      <c r="G221" s="83"/>
    </row>
    <row r="222" spans="1:7" s="74" customFormat="1" ht="24.75" customHeight="1">
      <c r="A222" s="81" t="s">
        <v>906</v>
      </c>
      <c r="B222" s="172" t="s">
        <v>899</v>
      </c>
      <c r="C222" s="80" t="s">
        <v>759</v>
      </c>
      <c r="D222" s="80" t="s">
        <v>661</v>
      </c>
      <c r="E222" s="80">
        <v>23.7456</v>
      </c>
      <c r="F222" s="80">
        <f t="shared" si="3"/>
        <v>21.032418069087687</v>
      </c>
      <c r="G222" s="83"/>
    </row>
    <row r="223" spans="1:7" s="74" customFormat="1" ht="24.75" customHeight="1">
      <c r="A223" s="81" t="s">
        <v>907</v>
      </c>
      <c r="B223" s="172" t="s">
        <v>899</v>
      </c>
      <c r="C223" s="80" t="s">
        <v>760</v>
      </c>
      <c r="D223" s="80" t="s">
        <v>661</v>
      </c>
      <c r="E223" s="80">
        <v>75.33019999999999</v>
      </c>
      <c r="F223" s="80">
        <f t="shared" si="3"/>
        <v>66.72294065544729</v>
      </c>
      <c r="G223" s="83"/>
    </row>
    <row r="224" spans="1:7" s="74" customFormat="1" ht="24.75" customHeight="1">
      <c r="A224" s="81" t="s">
        <v>908</v>
      </c>
      <c r="B224" s="172" t="s">
        <v>899</v>
      </c>
      <c r="C224" s="80" t="s">
        <v>761</v>
      </c>
      <c r="D224" s="80" t="s">
        <v>661</v>
      </c>
      <c r="E224" s="80">
        <v>120.7456</v>
      </c>
      <c r="F224" s="80">
        <f t="shared" si="3"/>
        <v>106.94915854738707</v>
      </c>
      <c r="G224" s="83"/>
    </row>
    <row r="225" spans="1:7" s="74" customFormat="1" ht="24.75" customHeight="1">
      <c r="A225" s="81" t="s">
        <v>909</v>
      </c>
      <c r="B225" s="172" t="s">
        <v>899</v>
      </c>
      <c r="C225" s="80" t="s">
        <v>762</v>
      </c>
      <c r="D225" s="80" t="s">
        <v>661</v>
      </c>
      <c r="E225" s="80">
        <v>211.5764</v>
      </c>
      <c r="F225" s="80">
        <f t="shared" si="3"/>
        <v>187.4015943312666</v>
      </c>
      <c r="G225" s="83"/>
    </row>
    <row r="226" spans="1:7" s="74" customFormat="1" ht="24.75" customHeight="1">
      <c r="A226" s="81" t="s">
        <v>910</v>
      </c>
      <c r="B226" s="172" t="s">
        <v>911</v>
      </c>
      <c r="C226" s="80" t="s">
        <v>751</v>
      </c>
      <c r="D226" s="80" t="s">
        <v>661</v>
      </c>
      <c r="E226" s="80">
        <v>0.7663</v>
      </c>
      <c r="F226" s="80">
        <f t="shared" si="3"/>
        <v>0.6787422497785651</v>
      </c>
      <c r="G226" s="83"/>
    </row>
    <row r="227" spans="1:7" s="74" customFormat="1" ht="24.75" customHeight="1">
      <c r="A227" s="81" t="s">
        <v>912</v>
      </c>
      <c r="B227" s="172" t="s">
        <v>911</v>
      </c>
      <c r="C227" s="80" t="s">
        <v>752</v>
      </c>
      <c r="D227" s="80" t="s">
        <v>661</v>
      </c>
      <c r="E227" s="80">
        <v>1.1348999999999998</v>
      </c>
      <c r="F227" s="80">
        <f t="shared" si="3"/>
        <v>1.0052258635961027</v>
      </c>
      <c r="G227" s="83"/>
    </row>
    <row r="228" spans="1:7" s="74" customFormat="1" ht="24.75" customHeight="1">
      <c r="A228" s="81" t="s">
        <v>913</v>
      </c>
      <c r="B228" s="172" t="s">
        <v>911</v>
      </c>
      <c r="C228" s="80" t="s">
        <v>753</v>
      </c>
      <c r="D228" s="80" t="s">
        <v>661</v>
      </c>
      <c r="E228" s="80">
        <v>2.1146000000000003</v>
      </c>
      <c r="F228" s="80">
        <f t="shared" si="3"/>
        <v>1.8729849424269267</v>
      </c>
      <c r="G228" s="83"/>
    </row>
    <row r="229" spans="1:7" s="74" customFormat="1" ht="24.75" customHeight="1">
      <c r="A229" s="81" t="s">
        <v>914</v>
      </c>
      <c r="B229" s="172" t="s">
        <v>911</v>
      </c>
      <c r="C229" s="80" t="s">
        <v>754</v>
      </c>
      <c r="D229" s="80" t="s">
        <v>661</v>
      </c>
      <c r="E229" s="80">
        <v>3.2301</v>
      </c>
      <c r="F229" s="80">
        <f t="shared" si="3"/>
        <v>2.8610274579273693</v>
      </c>
      <c r="G229" s="83"/>
    </row>
    <row r="230" spans="1:7" s="74" customFormat="1" ht="24.75" customHeight="1">
      <c r="A230" s="81" t="s">
        <v>915</v>
      </c>
      <c r="B230" s="172" t="s">
        <v>911</v>
      </c>
      <c r="C230" s="80" t="s">
        <v>757</v>
      </c>
      <c r="D230" s="80" t="s">
        <v>661</v>
      </c>
      <c r="E230" s="80">
        <v>6.2177</v>
      </c>
      <c r="F230" s="80">
        <f t="shared" si="3"/>
        <v>5.50726306465899</v>
      </c>
      <c r="G230" s="83"/>
    </row>
    <row r="231" spans="1:7" s="74" customFormat="1" ht="24.75" customHeight="1">
      <c r="A231" s="81" t="s">
        <v>916</v>
      </c>
      <c r="B231" s="172" t="s">
        <v>911</v>
      </c>
      <c r="C231" s="80" t="s">
        <v>758</v>
      </c>
      <c r="D231" s="80" t="s">
        <v>661</v>
      </c>
      <c r="E231" s="80">
        <v>9.661200000000001</v>
      </c>
      <c r="F231" s="80">
        <f t="shared" si="3"/>
        <v>8.557307351638618</v>
      </c>
      <c r="G231" s="83"/>
    </row>
    <row r="232" spans="1:7" s="74" customFormat="1" ht="24.75" customHeight="1">
      <c r="A232" s="81" t="s">
        <v>917</v>
      </c>
      <c r="B232" s="172" t="s">
        <v>911</v>
      </c>
      <c r="C232" s="80" t="s">
        <v>759</v>
      </c>
      <c r="D232" s="80" t="s">
        <v>661</v>
      </c>
      <c r="E232" s="80">
        <v>1.7168999999999999</v>
      </c>
      <c r="F232" s="80">
        <f t="shared" si="3"/>
        <v>1.520726306465899</v>
      </c>
      <c r="G232" s="83"/>
    </row>
    <row r="233" spans="1:7" s="74" customFormat="1" ht="24.75" customHeight="1">
      <c r="A233" s="81" t="s">
        <v>918</v>
      </c>
      <c r="B233" s="172" t="s">
        <v>911</v>
      </c>
      <c r="C233" s="80" t="s">
        <v>760</v>
      </c>
      <c r="D233" s="80" t="s">
        <v>661</v>
      </c>
      <c r="E233" s="80">
        <v>52.1763</v>
      </c>
      <c r="F233" s="80">
        <f t="shared" si="3"/>
        <v>46.214614703277235</v>
      </c>
      <c r="G233" s="83"/>
    </row>
    <row r="234" spans="1:7" s="74" customFormat="1" ht="24.75" customHeight="1">
      <c r="A234" s="81" t="s">
        <v>919</v>
      </c>
      <c r="B234" s="172" t="s">
        <v>911</v>
      </c>
      <c r="C234" s="80" t="s">
        <v>761</v>
      </c>
      <c r="D234" s="80" t="s">
        <v>661</v>
      </c>
      <c r="E234" s="80">
        <v>86.36880000000001</v>
      </c>
      <c r="F234" s="80">
        <f t="shared" si="3"/>
        <v>76.50026572187778</v>
      </c>
      <c r="G234" s="83"/>
    </row>
    <row r="235" spans="1:7" s="74" customFormat="1" ht="24.75" customHeight="1">
      <c r="A235" s="81" t="s">
        <v>920</v>
      </c>
      <c r="B235" s="172" t="s">
        <v>911</v>
      </c>
      <c r="C235" s="80" t="s">
        <v>762</v>
      </c>
      <c r="D235" s="80" t="s">
        <v>661</v>
      </c>
      <c r="E235" s="80">
        <v>140.068</v>
      </c>
      <c r="F235" s="80">
        <f t="shared" si="3"/>
        <v>124.06377325066431</v>
      </c>
      <c r="G235" s="83"/>
    </row>
    <row r="236" spans="1:7" s="74" customFormat="1" ht="24.75" customHeight="1">
      <c r="A236" s="81" t="s">
        <v>921</v>
      </c>
      <c r="B236" s="172" t="s">
        <v>773</v>
      </c>
      <c r="C236" s="80" t="s">
        <v>922</v>
      </c>
      <c r="D236" s="80" t="s">
        <v>661</v>
      </c>
      <c r="E236" s="80">
        <v>7.4399</v>
      </c>
      <c r="F236" s="80">
        <f t="shared" si="3"/>
        <v>6.589813994685562</v>
      </c>
      <c r="G236" s="83"/>
    </row>
    <row r="237" spans="1:7" s="74" customFormat="1" ht="24.75" customHeight="1">
      <c r="A237" s="81" t="s">
        <v>923</v>
      </c>
      <c r="B237" s="172" t="s">
        <v>773</v>
      </c>
      <c r="C237" s="80" t="s">
        <v>924</v>
      </c>
      <c r="D237" s="80" t="s">
        <v>661</v>
      </c>
      <c r="E237" s="80">
        <v>9.971599999999999</v>
      </c>
      <c r="F237" s="80">
        <f t="shared" si="3"/>
        <v>8.832240921169175</v>
      </c>
      <c r="G237" s="83"/>
    </row>
    <row r="238" spans="1:7" s="74" customFormat="1" ht="24.75" customHeight="1">
      <c r="A238" s="81" t="s">
        <v>925</v>
      </c>
      <c r="B238" s="172" t="s">
        <v>773</v>
      </c>
      <c r="C238" s="80" t="s">
        <v>926</v>
      </c>
      <c r="D238" s="80" t="s">
        <v>661</v>
      </c>
      <c r="E238" s="80">
        <v>9.1665</v>
      </c>
      <c r="F238" s="80">
        <f t="shared" si="3"/>
        <v>8.119131975199291</v>
      </c>
      <c r="G238" s="83"/>
    </row>
    <row r="239" spans="1:7" s="74" customFormat="1" ht="24.75" customHeight="1">
      <c r="A239" s="81" t="s">
        <v>927</v>
      </c>
      <c r="B239" s="172" t="s">
        <v>773</v>
      </c>
      <c r="C239" s="80" t="s">
        <v>928</v>
      </c>
      <c r="D239" s="80" t="s">
        <v>661</v>
      </c>
      <c r="E239" s="80">
        <v>12.3772</v>
      </c>
      <c r="F239" s="80">
        <f t="shared" si="3"/>
        <v>10.962976085031</v>
      </c>
      <c r="G239" s="83"/>
    </row>
    <row r="240" spans="1:7" s="74" customFormat="1" ht="24.75" customHeight="1">
      <c r="A240" s="81" t="s">
        <v>929</v>
      </c>
      <c r="B240" s="172" t="s">
        <v>773</v>
      </c>
      <c r="C240" s="80" t="s">
        <v>930</v>
      </c>
      <c r="D240" s="80" t="s">
        <v>661</v>
      </c>
      <c r="E240" s="80">
        <v>19.458199999999998</v>
      </c>
      <c r="F240" s="80">
        <f t="shared" si="3"/>
        <v>17.234898139946853</v>
      </c>
      <c r="G240" s="83"/>
    </row>
    <row r="241" spans="1:7" s="74" customFormat="1" ht="24.75" customHeight="1">
      <c r="A241" s="81" t="s">
        <v>931</v>
      </c>
      <c r="B241" s="172" t="s">
        <v>932</v>
      </c>
      <c r="C241" s="80" t="s">
        <v>933</v>
      </c>
      <c r="D241" s="80" t="s">
        <v>661</v>
      </c>
      <c r="E241" s="80">
        <v>22.0869</v>
      </c>
      <c r="F241" s="80">
        <f t="shared" si="3"/>
        <v>19.563241806908767</v>
      </c>
      <c r="G241" s="83"/>
    </row>
    <row r="242" spans="1:7" s="74" customFormat="1" ht="24.75" customHeight="1">
      <c r="A242" s="81" t="s">
        <v>934</v>
      </c>
      <c r="B242" s="172" t="s">
        <v>935</v>
      </c>
      <c r="C242" s="80" t="s">
        <v>922</v>
      </c>
      <c r="D242" s="80" t="s">
        <v>661</v>
      </c>
      <c r="E242" s="80">
        <v>11.8631</v>
      </c>
      <c r="F242" s="80">
        <f t="shared" si="3"/>
        <v>10.507617360496013</v>
      </c>
      <c r="G242" s="83"/>
    </row>
    <row r="243" spans="1:7" s="74" customFormat="1" ht="24.75" customHeight="1">
      <c r="A243" s="81" t="s">
        <v>936</v>
      </c>
      <c r="B243" s="172" t="s">
        <v>935</v>
      </c>
      <c r="C243" s="80" t="s">
        <v>924</v>
      </c>
      <c r="D243" s="80" t="s">
        <v>661</v>
      </c>
      <c r="E243" s="80">
        <v>12.5809</v>
      </c>
      <c r="F243" s="80">
        <f t="shared" si="3"/>
        <v>11.143401240035429</v>
      </c>
      <c r="G243" s="83"/>
    </row>
    <row r="244" spans="1:7" s="74" customFormat="1" ht="24.75" customHeight="1">
      <c r="A244" s="81" t="s">
        <v>937</v>
      </c>
      <c r="B244" s="172" t="s">
        <v>935</v>
      </c>
      <c r="C244" s="80" t="s">
        <v>938</v>
      </c>
      <c r="D244" s="80" t="s">
        <v>661</v>
      </c>
      <c r="E244" s="80">
        <v>15.0059</v>
      </c>
      <c r="F244" s="80">
        <f t="shared" si="3"/>
        <v>13.291319751992914</v>
      </c>
      <c r="G244" s="83"/>
    </row>
    <row r="245" spans="1:7" s="74" customFormat="1" ht="24.75" customHeight="1">
      <c r="A245" s="81" t="s">
        <v>939</v>
      </c>
      <c r="B245" s="172" t="s">
        <v>935</v>
      </c>
      <c r="C245" s="80" t="s">
        <v>940</v>
      </c>
      <c r="D245" s="80" t="s">
        <v>661</v>
      </c>
      <c r="E245" s="80">
        <v>18.8762</v>
      </c>
      <c r="F245" s="80">
        <f t="shared" si="3"/>
        <v>16.71939769707706</v>
      </c>
      <c r="G245" s="83"/>
    </row>
    <row r="246" spans="1:7" s="74" customFormat="1" ht="24.75" customHeight="1">
      <c r="A246" s="81" t="s">
        <v>941</v>
      </c>
      <c r="B246" s="172" t="s">
        <v>935</v>
      </c>
      <c r="C246" s="80" t="s">
        <v>930</v>
      </c>
      <c r="D246" s="80" t="s">
        <v>661</v>
      </c>
      <c r="E246" s="80">
        <v>25.4722</v>
      </c>
      <c r="F246" s="80">
        <f t="shared" si="3"/>
        <v>22.561736049601418</v>
      </c>
      <c r="G246" s="83"/>
    </row>
    <row r="247" spans="1:7" s="74" customFormat="1" ht="24.75" customHeight="1">
      <c r="A247" s="81" t="s">
        <v>942</v>
      </c>
      <c r="B247" s="172" t="s">
        <v>935</v>
      </c>
      <c r="C247" s="80" t="s">
        <v>943</v>
      </c>
      <c r="D247" s="80" t="s">
        <v>661</v>
      </c>
      <c r="E247" s="80">
        <v>32.3204</v>
      </c>
      <c r="F247" s="80">
        <f t="shared" si="3"/>
        <v>28.627457927369353</v>
      </c>
      <c r="G247" s="83"/>
    </row>
    <row r="248" spans="1:7" s="74" customFormat="1" ht="24.75" customHeight="1">
      <c r="A248" s="81" t="s">
        <v>944</v>
      </c>
      <c r="B248" s="172" t="s">
        <v>945</v>
      </c>
      <c r="C248" s="80" t="s">
        <v>922</v>
      </c>
      <c r="D248" s="80" t="s">
        <v>661</v>
      </c>
      <c r="E248" s="80">
        <v>8.2838</v>
      </c>
      <c r="F248" s="80">
        <f t="shared" si="3"/>
        <v>7.337289636846767</v>
      </c>
      <c r="G248" s="83"/>
    </row>
    <row r="249" spans="1:7" s="74" customFormat="1" ht="24.75" customHeight="1">
      <c r="A249" s="81" t="s">
        <v>946</v>
      </c>
      <c r="B249" s="172" t="s">
        <v>945</v>
      </c>
      <c r="C249" s="80" t="s">
        <v>924</v>
      </c>
      <c r="D249" s="80" t="s">
        <v>661</v>
      </c>
      <c r="E249" s="80">
        <v>9.2829</v>
      </c>
      <c r="F249" s="80">
        <f t="shared" si="3"/>
        <v>8.22223206377325</v>
      </c>
      <c r="G249" s="83"/>
    </row>
    <row r="250" spans="1:7" s="74" customFormat="1" ht="24.75" customHeight="1">
      <c r="A250" s="81" t="s">
        <v>947</v>
      </c>
      <c r="B250" s="172" t="s">
        <v>945</v>
      </c>
      <c r="C250" s="80" t="s">
        <v>948</v>
      </c>
      <c r="D250" s="80" t="s">
        <v>661</v>
      </c>
      <c r="E250" s="80">
        <v>11.426599999999999</v>
      </c>
      <c r="F250" s="80">
        <f t="shared" si="3"/>
        <v>10.120992028343666</v>
      </c>
      <c r="G250" s="83"/>
    </row>
    <row r="251" spans="1:7" s="74" customFormat="1" ht="24.75" customHeight="1">
      <c r="A251" s="81" t="s">
        <v>949</v>
      </c>
      <c r="B251" s="172" t="s">
        <v>945</v>
      </c>
      <c r="C251" s="80" t="s">
        <v>928</v>
      </c>
      <c r="D251" s="80" t="s">
        <v>661</v>
      </c>
      <c r="E251" s="80">
        <v>13.1823</v>
      </c>
      <c r="F251" s="80">
        <f t="shared" si="3"/>
        <v>11.676085031000886</v>
      </c>
      <c r="G251" s="83"/>
    </row>
    <row r="252" spans="1:7" s="74" customFormat="1" ht="24.75" customHeight="1">
      <c r="A252" s="81" t="s">
        <v>950</v>
      </c>
      <c r="B252" s="172" t="s">
        <v>945</v>
      </c>
      <c r="C252" s="80" t="s">
        <v>943</v>
      </c>
      <c r="D252" s="80" t="s">
        <v>661</v>
      </c>
      <c r="E252" s="80">
        <v>26.267599999999998</v>
      </c>
      <c r="F252" s="80">
        <f t="shared" si="3"/>
        <v>23.26625332152347</v>
      </c>
      <c r="G252" s="83"/>
    </row>
    <row r="253" spans="1:7" s="74" customFormat="1" ht="24.75" customHeight="1">
      <c r="A253" s="81" t="s">
        <v>951</v>
      </c>
      <c r="B253" s="172" t="s">
        <v>952</v>
      </c>
      <c r="C253" s="80" t="s">
        <v>922</v>
      </c>
      <c r="D253" s="80" t="s">
        <v>661</v>
      </c>
      <c r="E253" s="80">
        <v>12.3772</v>
      </c>
      <c r="F253" s="80">
        <f t="shared" si="3"/>
        <v>10.962976085031</v>
      </c>
      <c r="G253" s="83"/>
    </row>
    <row r="254" spans="1:7" s="74" customFormat="1" ht="24.75" customHeight="1">
      <c r="A254" s="81" t="s">
        <v>953</v>
      </c>
      <c r="B254" s="172" t="s">
        <v>952</v>
      </c>
      <c r="C254" s="80" t="s">
        <v>924</v>
      </c>
      <c r="D254" s="80" t="s">
        <v>661</v>
      </c>
      <c r="E254" s="80">
        <v>14.870099999999999</v>
      </c>
      <c r="F254" s="80">
        <f t="shared" si="3"/>
        <v>13.171036315323294</v>
      </c>
      <c r="G254" s="83"/>
    </row>
    <row r="255" spans="1:7" s="74" customFormat="1" ht="24.75" customHeight="1">
      <c r="A255" s="81" t="s">
        <v>954</v>
      </c>
      <c r="B255" s="172" t="s">
        <v>952</v>
      </c>
      <c r="C255" s="80" t="s">
        <v>948</v>
      </c>
      <c r="D255" s="80" t="s">
        <v>661</v>
      </c>
      <c r="E255" s="80">
        <v>15.8498</v>
      </c>
      <c r="F255" s="80">
        <f t="shared" si="3"/>
        <v>14.03879539415412</v>
      </c>
      <c r="G255" s="83"/>
    </row>
    <row r="256" spans="1:7" s="74" customFormat="1" ht="24.75" customHeight="1">
      <c r="A256" s="81" t="s">
        <v>955</v>
      </c>
      <c r="B256" s="172" t="s">
        <v>952</v>
      </c>
      <c r="C256" s="80" t="s">
        <v>928</v>
      </c>
      <c r="D256" s="80" t="s">
        <v>661</v>
      </c>
      <c r="E256" s="80">
        <v>21.1945</v>
      </c>
      <c r="F256" s="80">
        <f t="shared" si="3"/>
        <v>18.772807794508417</v>
      </c>
      <c r="G256" s="83"/>
    </row>
    <row r="257" spans="1:7" s="74" customFormat="1" ht="24.75" customHeight="1">
      <c r="A257" s="81" t="s">
        <v>956</v>
      </c>
      <c r="B257" s="172" t="s">
        <v>952</v>
      </c>
      <c r="C257" s="80" t="s">
        <v>957</v>
      </c>
      <c r="D257" s="80" t="s">
        <v>661</v>
      </c>
      <c r="E257" s="80">
        <v>35.5311</v>
      </c>
      <c r="F257" s="80">
        <f t="shared" si="3"/>
        <v>31.471302037201063</v>
      </c>
      <c r="G257" s="83"/>
    </row>
    <row r="258" spans="1:7" s="74" customFormat="1" ht="24.75" customHeight="1">
      <c r="A258" s="81" t="s">
        <v>958</v>
      </c>
      <c r="B258" s="172" t="s">
        <v>959</v>
      </c>
      <c r="C258" s="80" t="s">
        <v>924</v>
      </c>
      <c r="D258" s="80" t="s">
        <v>661</v>
      </c>
      <c r="E258" s="80">
        <v>11.2229</v>
      </c>
      <c r="F258" s="80">
        <f t="shared" si="3"/>
        <v>9.940566873339238</v>
      </c>
      <c r="G258" s="83"/>
    </row>
    <row r="259" spans="1:7" s="74" customFormat="1" ht="24.75" customHeight="1">
      <c r="A259" s="81" t="s">
        <v>960</v>
      </c>
      <c r="B259" s="172" t="s">
        <v>959</v>
      </c>
      <c r="C259" s="80" t="s">
        <v>948</v>
      </c>
      <c r="D259" s="80" t="s">
        <v>661</v>
      </c>
      <c r="E259" s="80">
        <v>12.2899</v>
      </c>
      <c r="F259" s="80">
        <f t="shared" si="3"/>
        <v>10.88565101860053</v>
      </c>
      <c r="G259" s="83"/>
    </row>
    <row r="260" spans="1:7" s="74" customFormat="1" ht="24.75" customHeight="1">
      <c r="A260" s="81" t="s">
        <v>961</v>
      </c>
      <c r="B260" s="172" t="s">
        <v>959</v>
      </c>
      <c r="C260" s="80" t="s">
        <v>962</v>
      </c>
      <c r="D260" s="80" t="s">
        <v>661</v>
      </c>
      <c r="E260" s="80">
        <v>13.5412</v>
      </c>
      <c r="F260" s="80">
        <f t="shared" si="3"/>
        <v>11.993976970770593</v>
      </c>
      <c r="G260" s="83"/>
    </row>
    <row r="261" spans="1:7" s="74" customFormat="1" ht="24.75" customHeight="1">
      <c r="A261" s="81" t="s">
        <v>963</v>
      </c>
      <c r="B261" s="172" t="s">
        <v>959</v>
      </c>
      <c r="C261" s="80" t="s">
        <v>964</v>
      </c>
      <c r="D261" s="80" t="s">
        <v>661</v>
      </c>
      <c r="E261" s="80">
        <v>19.4097</v>
      </c>
      <c r="F261" s="80">
        <f t="shared" si="3"/>
        <v>17.191939769707705</v>
      </c>
      <c r="G261" s="83"/>
    </row>
    <row r="262" spans="1:7" s="74" customFormat="1" ht="24.75" customHeight="1">
      <c r="A262" s="81" t="s">
        <v>965</v>
      </c>
      <c r="B262" s="172" t="s">
        <v>959</v>
      </c>
      <c r="C262" s="80" t="s">
        <v>957</v>
      </c>
      <c r="D262" s="80" t="s">
        <v>661</v>
      </c>
      <c r="E262" s="80">
        <v>30.8072</v>
      </c>
      <c r="F262" s="80">
        <f t="shared" si="3"/>
        <v>27.287156775907885</v>
      </c>
      <c r="G262" s="83"/>
    </row>
    <row r="263" spans="1:7" s="74" customFormat="1" ht="24.75" customHeight="1">
      <c r="A263" s="81" t="s">
        <v>966</v>
      </c>
      <c r="B263" s="172" t="s">
        <v>967</v>
      </c>
      <c r="C263" s="80" t="s">
        <v>924</v>
      </c>
      <c r="D263" s="80" t="s">
        <v>661</v>
      </c>
      <c r="E263" s="80">
        <v>12.998</v>
      </c>
      <c r="F263" s="80">
        <f t="shared" si="3"/>
        <v>11.512843224092116</v>
      </c>
      <c r="G263" s="83"/>
    </row>
    <row r="264" spans="1:7" s="74" customFormat="1" ht="24.75" customHeight="1">
      <c r="A264" s="81" t="s">
        <v>968</v>
      </c>
      <c r="B264" s="172" t="s">
        <v>967</v>
      </c>
      <c r="C264" s="80" t="s">
        <v>938</v>
      </c>
      <c r="D264" s="80" t="s">
        <v>661</v>
      </c>
      <c r="E264" s="80">
        <v>15.8498</v>
      </c>
      <c r="F264" s="80">
        <f t="shared" si="3"/>
        <v>14.03879539415412</v>
      </c>
      <c r="G264" s="83"/>
    </row>
    <row r="265" spans="1:7" s="74" customFormat="1" ht="24.75" customHeight="1">
      <c r="A265" s="81" t="s">
        <v>969</v>
      </c>
      <c r="B265" s="172" t="s">
        <v>967</v>
      </c>
      <c r="C265" s="80" t="s">
        <v>928</v>
      </c>
      <c r="D265" s="80" t="s">
        <v>661</v>
      </c>
      <c r="E265" s="80">
        <v>21.902599999999996</v>
      </c>
      <c r="F265" s="80">
        <f t="shared" si="3"/>
        <v>19.399999999999995</v>
      </c>
      <c r="G265" s="83"/>
    </row>
    <row r="266" spans="1:7" s="74" customFormat="1" ht="24.75" customHeight="1">
      <c r="A266" s="81" t="s">
        <v>970</v>
      </c>
      <c r="B266" s="172" t="s">
        <v>967</v>
      </c>
      <c r="C266" s="80" t="s">
        <v>957</v>
      </c>
      <c r="D266" s="80" t="s">
        <v>661</v>
      </c>
      <c r="E266" s="80">
        <v>38.732099999999996</v>
      </c>
      <c r="F266" s="80">
        <f aca="true" t="shared" si="4" ref="F266:F306">E266/1.129</f>
        <v>34.306554472984935</v>
      </c>
      <c r="G266" s="83"/>
    </row>
    <row r="267" spans="1:7" s="74" customFormat="1" ht="24.75" customHeight="1">
      <c r="A267" s="81" t="s">
        <v>971</v>
      </c>
      <c r="B267" s="172" t="s">
        <v>972</v>
      </c>
      <c r="C267" s="80" t="s">
        <v>757</v>
      </c>
      <c r="D267" s="80" t="s">
        <v>661</v>
      </c>
      <c r="E267" s="80">
        <v>8.5457</v>
      </c>
      <c r="F267" s="80">
        <f t="shared" si="4"/>
        <v>7.569264836138175</v>
      </c>
      <c r="G267" s="83"/>
    </row>
    <row r="268" spans="1:7" s="74" customFormat="1" ht="24.75" customHeight="1">
      <c r="A268" s="81" t="s">
        <v>973</v>
      </c>
      <c r="B268" s="172" t="s">
        <v>972</v>
      </c>
      <c r="C268" s="80" t="s">
        <v>758</v>
      </c>
      <c r="D268" s="80" t="s">
        <v>661</v>
      </c>
      <c r="E268" s="80">
        <v>10.863999999999999</v>
      </c>
      <c r="F268" s="80">
        <f t="shared" si="4"/>
        <v>9.62267493356953</v>
      </c>
      <c r="G268" s="83"/>
    </row>
    <row r="269" spans="1:7" s="74" customFormat="1" ht="24.75" customHeight="1">
      <c r="A269" s="81" t="s">
        <v>974</v>
      </c>
      <c r="B269" s="172" t="s">
        <v>972</v>
      </c>
      <c r="C269" s="80" t="s">
        <v>759</v>
      </c>
      <c r="D269" s="80" t="s">
        <v>661</v>
      </c>
      <c r="E269" s="80">
        <v>12.998</v>
      </c>
      <c r="F269" s="80">
        <f t="shared" si="4"/>
        <v>11.512843224092116</v>
      </c>
      <c r="G269" s="83"/>
    </row>
    <row r="270" spans="1:7" s="74" customFormat="1" ht="24.75" customHeight="1">
      <c r="A270" s="81" t="s">
        <v>975</v>
      </c>
      <c r="B270" s="172" t="s">
        <v>972</v>
      </c>
      <c r="C270" s="80" t="s">
        <v>760</v>
      </c>
      <c r="D270" s="80" t="s">
        <v>661</v>
      </c>
      <c r="E270" s="80">
        <v>28.052400000000002</v>
      </c>
      <c r="F270" s="80">
        <f t="shared" si="4"/>
        <v>24.847121346324183</v>
      </c>
      <c r="G270" s="83"/>
    </row>
    <row r="271" spans="1:7" s="74" customFormat="1" ht="24.75" customHeight="1">
      <c r="A271" s="81" t="s">
        <v>976</v>
      </c>
      <c r="B271" s="172" t="s">
        <v>972</v>
      </c>
      <c r="C271" s="80" t="s">
        <v>761</v>
      </c>
      <c r="D271" s="80" t="s">
        <v>661</v>
      </c>
      <c r="E271" s="80">
        <v>38.644800000000004</v>
      </c>
      <c r="F271" s="80">
        <f t="shared" si="4"/>
        <v>34.229229406554474</v>
      </c>
      <c r="G271" s="83"/>
    </row>
    <row r="272" spans="1:7" s="74" customFormat="1" ht="24.75" customHeight="1">
      <c r="A272" s="81" t="s">
        <v>977</v>
      </c>
      <c r="B272" s="172" t="s">
        <v>972</v>
      </c>
      <c r="C272" s="80" t="s">
        <v>765</v>
      </c>
      <c r="D272" s="80" t="s">
        <v>661</v>
      </c>
      <c r="E272" s="80">
        <v>63.7581</v>
      </c>
      <c r="F272" s="80">
        <f t="shared" si="4"/>
        <v>56.47307351638618</v>
      </c>
      <c r="G272" s="83"/>
    </row>
    <row r="273" spans="1:7" s="74" customFormat="1" ht="24.75" customHeight="1">
      <c r="A273" s="81" t="s">
        <v>978</v>
      </c>
      <c r="B273" s="172" t="s">
        <v>979</v>
      </c>
      <c r="C273" s="80" t="s">
        <v>757</v>
      </c>
      <c r="D273" s="80" t="s">
        <v>661</v>
      </c>
      <c r="E273" s="80">
        <v>6.683299999999999</v>
      </c>
      <c r="F273" s="80">
        <f t="shared" si="4"/>
        <v>5.919663418954826</v>
      </c>
      <c r="G273" s="83"/>
    </row>
    <row r="274" spans="1:7" s="74" customFormat="1" ht="24.75" customHeight="1">
      <c r="A274" s="81" t="s">
        <v>980</v>
      </c>
      <c r="B274" s="172" t="s">
        <v>979</v>
      </c>
      <c r="C274" s="80" t="s">
        <v>758</v>
      </c>
      <c r="D274" s="80" t="s">
        <v>661</v>
      </c>
      <c r="E274" s="80">
        <v>9.6127</v>
      </c>
      <c r="F274" s="80">
        <f t="shared" si="4"/>
        <v>8.514348981399468</v>
      </c>
      <c r="G274" s="83"/>
    </row>
    <row r="275" spans="1:7" s="74" customFormat="1" ht="24.75" customHeight="1">
      <c r="A275" s="81" t="s">
        <v>981</v>
      </c>
      <c r="B275" s="172" t="s">
        <v>979</v>
      </c>
      <c r="C275" s="80" t="s">
        <v>759</v>
      </c>
      <c r="D275" s="80" t="s">
        <v>661</v>
      </c>
      <c r="E275" s="80">
        <v>12.9786</v>
      </c>
      <c r="F275" s="80">
        <f t="shared" si="4"/>
        <v>11.495659875996457</v>
      </c>
      <c r="G275" s="83"/>
    </row>
    <row r="276" spans="1:7" s="74" customFormat="1" ht="24.75" customHeight="1">
      <c r="A276" s="81" t="s">
        <v>982</v>
      </c>
      <c r="B276" s="172" t="s">
        <v>979</v>
      </c>
      <c r="C276" s="80" t="s">
        <v>760</v>
      </c>
      <c r="D276" s="80" t="s">
        <v>661</v>
      </c>
      <c r="E276" s="80">
        <v>23.086</v>
      </c>
      <c r="F276" s="80">
        <f t="shared" si="4"/>
        <v>20.44818423383525</v>
      </c>
      <c r="G276" s="83"/>
    </row>
    <row r="277" spans="1:7" s="74" customFormat="1" ht="24.75" customHeight="1">
      <c r="A277" s="81" t="s">
        <v>983</v>
      </c>
      <c r="B277" s="172" t="s">
        <v>979</v>
      </c>
      <c r="C277" s="80" t="s">
        <v>761</v>
      </c>
      <c r="D277" s="80" t="s">
        <v>661</v>
      </c>
      <c r="E277" s="80">
        <v>33.659</v>
      </c>
      <c r="F277" s="80">
        <f t="shared" si="4"/>
        <v>29.813108945969883</v>
      </c>
      <c r="G277" s="83"/>
    </row>
    <row r="278" spans="1:7" s="74" customFormat="1" ht="24.75" customHeight="1">
      <c r="A278" s="81" t="s">
        <v>984</v>
      </c>
      <c r="B278" s="172" t="s">
        <v>979</v>
      </c>
      <c r="C278" s="80" t="s">
        <v>765</v>
      </c>
      <c r="D278" s="80" t="s">
        <v>661</v>
      </c>
      <c r="E278" s="80">
        <v>52.8844</v>
      </c>
      <c r="F278" s="80">
        <f t="shared" si="4"/>
        <v>46.841806908768824</v>
      </c>
      <c r="G278" s="83"/>
    </row>
    <row r="279" spans="1:7" s="74" customFormat="1" ht="24.75" customHeight="1">
      <c r="A279" s="81" t="s">
        <v>985</v>
      </c>
      <c r="B279" s="172" t="s">
        <v>986</v>
      </c>
      <c r="C279" s="80" t="s">
        <v>752</v>
      </c>
      <c r="D279" s="80" t="s">
        <v>661</v>
      </c>
      <c r="E279" s="80">
        <v>34.405899999999995</v>
      </c>
      <c r="F279" s="80">
        <f t="shared" si="4"/>
        <v>30.474667847652785</v>
      </c>
      <c r="G279" s="83"/>
    </row>
    <row r="280" spans="1:7" s="74" customFormat="1" ht="24.75" customHeight="1">
      <c r="A280" s="81" t="s">
        <v>987</v>
      </c>
      <c r="B280" s="172" t="s">
        <v>986</v>
      </c>
      <c r="C280" s="80" t="s">
        <v>753</v>
      </c>
      <c r="D280" s="80" t="s">
        <v>661</v>
      </c>
      <c r="E280" s="80">
        <v>47.015899999999995</v>
      </c>
      <c r="F280" s="80">
        <f t="shared" si="4"/>
        <v>41.643844109831704</v>
      </c>
      <c r="G280" s="83"/>
    </row>
    <row r="281" spans="1:7" s="74" customFormat="1" ht="24.75" customHeight="1">
      <c r="A281" s="81" t="s">
        <v>988</v>
      </c>
      <c r="B281" s="172" t="s">
        <v>986</v>
      </c>
      <c r="C281" s="80" t="s">
        <v>754</v>
      </c>
      <c r="D281" s="80" t="s">
        <v>661</v>
      </c>
      <c r="E281" s="80">
        <v>59.3931</v>
      </c>
      <c r="F281" s="80">
        <f t="shared" si="4"/>
        <v>52.606820194862706</v>
      </c>
      <c r="G281" s="83"/>
    </row>
    <row r="282" spans="1:7" s="74" customFormat="1" ht="24.75" customHeight="1">
      <c r="A282" s="81" t="s">
        <v>989</v>
      </c>
      <c r="B282" s="172" t="s">
        <v>986</v>
      </c>
      <c r="C282" s="80" t="s">
        <v>757</v>
      </c>
      <c r="D282" s="80" t="s">
        <v>661</v>
      </c>
      <c r="E282" s="80">
        <v>109.2414</v>
      </c>
      <c r="F282" s="80">
        <f t="shared" si="4"/>
        <v>96.75943312666077</v>
      </c>
      <c r="G282" s="83"/>
    </row>
    <row r="283" spans="1:7" s="74" customFormat="1" ht="24.75" customHeight="1">
      <c r="A283" s="81" t="s">
        <v>990</v>
      </c>
      <c r="B283" s="172" t="s">
        <v>986</v>
      </c>
      <c r="C283" s="80" t="s">
        <v>758</v>
      </c>
      <c r="D283" s="80" t="s">
        <v>661</v>
      </c>
      <c r="E283" s="80">
        <v>159.0412</v>
      </c>
      <c r="F283" s="80">
        <f t="shared" si="4"/>
        <v>140.86908768821968</v>
      </c>
      <c r="G283" s="83"/>
    </row>
    <row r="284" spans="1:7" s="74" customFormat="1" ht="24.75" customHeight="1">
      <c r="A284" s="81" t="s">
        <v>991</v>
      </c>
      <c r="B284" s="172" t="s">
        <v>986</v>
      </c>
      <c r="C284" s="80" t="s">
        <v>759</v>
      </c>
      <c r="D284" s="80" t="s">
        <v>661</v>
      </c>
      <c r="E284" s="80">
        <v>222.44039999999998</v>
      </c>
      <c r="F284" s="80">
        <f t="shared" si="4"/>
        <v>197.02426926483614</v>
      </c>
      <c r="G284" s="83"/>
    </row>
    <row r="285" spans="1:7" s="74" customFormat="1" ht="24.75" customHeight="1">
      <c r="A285" s="81" t="s">
        <v>992</v>
      </c>
      <c r="B285" s="172" t="s">
        <v>993</v>
      </c>
      <c r="C285" s="80" t="s">
        <v>757</v>
      </c>
      <c r="D285" s="80" t="s">
        <v>661</v>
      </c>
      <c r="E285" s="80">
        <v>69.9952</v>
      </c>
      <c r="F285" s="80">
        <f t="shared" si="4"/>
        <v>61.99751992914083</v>
      </c>
      <c r="G285" s="83"/>
    </row>
    <row r="286" spans="1:7" s="74" customFormat="1" ht="24.75" customHeight="1">
      <c r="A286" s="81" t="s">
        <v>994</v>
      </c>
      <c r="B286" s="172" t="s">
        <v>993</v>
      </c>
      <c r="C286" s="80" t="s">
        <v>758</v>
      </c>
      <c r="D286" s="80" t="s">
        <v>661</v>
      </c>
      <c r="E286" s="80">
        <v>75.8637</v>
      </c>
      <c r="F286" s="80">
        <f t="shared" si="4"/>
        <v>67.19548272807793</v>
      </c>
      <c r="G286" s="83"/>
    </row>
    <row r="287" spans="1:7" s="74" customFormat="1" ht="24.75" customHeight="1">
      <c r="A287" s="81" t="s">
        <v>995</v>
      </c>
      <c r="B287" s="172" t="s">
        <v>996</v>
      </c>
      <c r="C287" s="80" t="s">
        <v>759</v>
      </c>
      <c r="D287" s="80" t="s">
        <v>661</v>
      </c>
      <c r="E287" s="80">
        <v>96.4374</v>
      </c>
      <c r="F287" s="80">
        <f t="shared" si="4"/>
        <v>85.41842338352524</v>
      </c>
      <c r="G287" s="83"/>
    </row>
    <row r="288" spans="1:7" s="74" customFormat="1" ht="24.75" customHeight="1">
      <c r="A288" s="81" t="s">
        <v>997</v>
      </c>
      <c r="B288" s="172" t="s">
        <v>993</v>
      </c>
      <c r="C288" s="80" t="s">
        <v>760</v>
      </c>
      <c r="D288" s="80" t="s">
        <v>661</v>
      </c>
      <c r="E288" s="80">
        <v>101.2486</v>
      </c>
      <c r="F288" s="80">
        <f t="shared" si="4"/>
        <v>89.6798937112489</v>
      </c>
      <c r="G288" s="83"/>
    </row>
    <row r="289" spans="1:7" s="74" customFormat="1" ht="24.75" customHeight="1">
      <c r="A289" s="81" t="s">
        <v>998</v>
      </c>
      <c r="B289" s="172" t="s">
        <v>993</v>
      </c>
      <c r="C289" s="80" t="s">
        <v>761</v>
      </c>
      <c r="D289" s="80" t="s">
        <v>661</v>
      </c>
      <c r="E289" s="80">
        <v>118.34</v>
      </c>
      <c r="F289" s="80">
        <f t="shared" si="4"/>
        <v>104.81842338352524</v>
      </c>
      <c r="G289" s="83"/>
    </row>
    <row r="290" spans="1:7" s="74" customFormat="1" ht="24.75" customHeight="1">
      <c r="A290" s="81" t="s">
        <v>999</v>
      </c>
      <c r="B290" s="172" t="s">
        <v>993</v>
      </c>
      <c r="C290" s="80" t="s">
        <v>765</v>
      </c>
      <c r="D290" s="80" t="s">
        <v>661</v>
      </c>
      <c r="E290" s="80">
        <v>160.02089999999998</v>
      </c>
      <c r="F290" s="80">
        <f t="shared" si="4"/>
        <v>141.73684676705048</v>
      </c>
      <c r="G290" s="83"/>
    </row>
    <row r="291" spans="1:7" s="74" customFormat="1" ht="24.75" customHeight="1">
      <c r="A291" s="81" t="s">
        <v>1000</v>
      </c>
      <c r="B291" s="172" t="s">
        <v>1001</v>
      </c>
      <c r="C291" s="80" t="s">
        <v>752</v>
      </c>
      <c r="D291" s="80" t="s">
        <v>661</v>
      </c>
      <c r="E291" s="80">
        <v>26.888399999999997</v>
      </c>
      <c r="F291" s="80">
        <f t="shared" si="4"/>
        <v>23.816120460584585</v>
      </c>
      <c r="G291" s="83"/>
    </row>
    <row r="292" spans="1:7" s="74" customFormat="1" ht="24.75" customHeight="1">
      <c r="A292" s="81" t="s">
        <v>1002</v>
      </c>
      <c r="B292" s="172" t="s">
        <v>1001</v>
      </c>
      <c r="C292" s="80" t="s">
        <v>753</v>
      </c>
      <c r="D292" s="80" t="s">
        <v>661</v>
      </c>
      <c r="E292" s="80">
        <v>34.8036</v>
      </c>
      <c r="F292" s="80">
        <f t="shared" si="4"/>
        <v>30.82692648361382</v>
      </c>
      <c r="G292" s="83"/>
    </row>
    <row r="293" spans="1:7" s="74" customFormat="1" ht="24.75" customHeight="1">
      <c r="A293" s="81" t="s">
        <v>1003</v>
      </c>
      <c r="B293" s="172" t="s">
        <v>1001</v>
      </c>
      <c r="C293" s="80" t="s">
        <v>754</v>
      </c>
      <c r="D293" s="80" t="s">
        <v>661</v>
      </c>
      <c r="E293" s="80">
        <v>43.8149</v>
      </c>
      <c r="F293" s="80">
        <f t="shared" si="4"/>
        <v>38.80859167404783</v>
      </c>
      <c r="G293" s="83"/>
    </row>
    <row r="294" spans="1:7" s="74" customFormat="1" ht="24.75" customHeight="1">
      <c r="A294" s="81" t="s">
        <v>1004</v>
      </c>
      <c r="B294" s="172" t="s">
        <v>1005</v>
      </c>
      <c r="C294" s="80" t="s">
        <v>752</v>
      </c>
      <c r="D294" s="80" t="s">
        <v>661</v>
      </c>
      <c r="E294" s="80">
        <v>4</v>
      </c>
      <c r="F294" s="80">
        <f t="shared" si="4"/>
        <v>3.5429583702391496</v>
      </c>
      <c r="G294" s="83"/>
    </row>
    <row r="295" spans="1:7" s="74" customFormat="1" ht="24.75" customHeight="1">
      <c r="A295" s="81" t="s">
        <v>1006</v>
      </c>
      <c r="B295" s="172" t="s">
        <v>1005</v>
      </c>
      <c r="C295" s="80" t="s">
        <v>753</v>
      </c>
      <c r="D295" s="80" t="s">
        <v>661</v>
      </c>
      <c r="E295" s="80">
        <v>6.8</v>
      </c>
      <c r="F295" s="80">
        <f t="shared" si="4"/>
        <v>6.023029229406554</v>
      </c>
      <c r="G295" s="83"/>
    </row>
    <row r="296" spans="1:7" s="74" customFormat="1" ht="24.75" customHeight="1">
      <c r="A296" s="81" t="s">
        <v>1007</v>
      </c>
      <c r="B296" s="172" t="s">
        <v>1005</v>
      </c>
      <c r="C296" s="80" t="s">
        <v>754</v>
      </c>
      <c r="D296" s="80" t="s">
        <v>661</v>
      </c>
      <c r="E296" s="80">
        <v>10</v>
      </c>
      <c r="F296" s="80">
        <f t="shared" si="4"/>
        <v>8.857395925597874</v>
      </c>
      <c r="G296" s="83"/>
    </row>
    <row r="297" spans="1:7" s="74" customFormat="1" ht="24.75" customHeight="1">
      <c r="A297" s="81" t="s">
        <v>1008</v>
      </c>
      <c r="B297" s="172" t="s">
        <v>1009</v>
      </c>
      <c r="C297" s="80" t="s">
        <v>752</v>
      </c>
      <c r="D297" s="80" t="s">
        <v>661</v>
      </c>
      <c r="E297" s="80">
        <v>4.2</v>
      </c>
      <c r="F297" s="80">
        <f t="shared" si="4"/>
        <v>3.7201062887511074</v>
      </c>
      <c r="G297" s="83"/>
    </row>
    <row r="298" spans="1:7" s="74" customFormat="1" ht="24.75" customHeight="1">
      <c r="A298" s="81" t="s">
        <v>1010</v>
      </c>
      <c r="B298" s="172" t="s">
        <v>1009</v>
      </c>
      <c r="C298" s="80" t="s">
        <v>753</v>
      </c>
      <c r="D298" s="80" t="s">
        <v>661</v>
      </c>
      <c r="E298" s="80">
        <v>7.2</v>
      </c>
      <c r="F298" s="80">
        <f t="shared" si="4"/>
        <v>6.37732506643047</v>
      </c>
      <c r="G298" s="83"/>
    </row>
    <row r="299" spans="1:7" s="74" customFormat="1" ht="24.75" customHeight="1">
      <c r="A299" s="81" t="s">
        <v>1011</v>
      </c>
      <c r="B299" s="172" t="s">
        <v>1009</v>
      </c>
      <c r="C299" s="80" t="s">
        <v>754</v>
      </c>
      <c r="D299" s="80" t="s">
        <v>661</v>
      </c>
      <c r="E299" s="80">
        <v>15</v>
      </c>
      <c r="F299" s="80">
        <f t="shared" si="4"/>
        <v>13.286093888396811</v>
      </c>
      <c r="G299" s="83"/>
    </row>
    <row r="300" spans="1:7" s="74" customFormat="1" ht="24.75" customHeight="1">
      <c r="A300" s="81" t="s">
        <v>1012</v>
      </c>
      <c r="B300" s="172" t="s">
        <v>740</v>
      </c>
      <c r="C300" s="80" t="s">
        <v>752</v>
      </c>
      <c r="D300" s="80" t="s">
        <v>661</v>
      </c>
      <c r="E300" s="80">
        <v>0.291</v>
      </c>
      <c r="F300" s="80">
        <f t="shared" si="4"/>
        <v>0.2577502214348981</v>
      </c>
      <c r="G300" s="83"/>
    </row>
    <row r="301" spans="1:7" s="74" customFormat="1" ht="24.75" customHeight="1">
      <c r="A301" s="81" t="s">
        <v>1013</v>
      </c>
      <c r="B301" s="172" t="s">
        <v>740</v>
      </c>
      <c r="C301" s="80" t="s">
        <v>753</v>
      </c>
      <c r="D301" s="80" t="s">
        <v>661</v>
      </c>
      <c r="E301" s="80">
        <v>0.4947</v>
      </c>
      <c r="F301" s="80">
        <f t="shared" si="4"/>
        <v>0.4381753764393268</v>
      </c>
      <c r="G301" s="83"/>
    </row>
    <row r="302" spans="1:7" s="74" customFormat="1" ht="24.75" customHeight="1">
      <c r="A302" s="81" t="s">
        <v>1014</v>
      </c>
      <c r="B302" s="172" t="s">
        <v>740</v>
      </c>
      <c r="C302" s="80" t="s">
        <v>754</v>
      </c>
      <c r="D302" s="80" t="s">
        <v>661</v>
      </c>
      <c r="E302" s="80">
        <v>0.5626</v>
      </c>
      <c r="F302" s="80">
        <f t="shared" si="4"/>
        <v>0.4983170947741364</v>
      </c>
      <c r="G302" s="83"/>
    </row>
    <row r="303" spans="1:7" s="74" customFormat="1" ht="24.75" customHeight="1">
      <c r="A303" s="81" t="s">
        <v>1015</v>
      </c>
      <c r="B303" s="172" t="s">
        <v>1016</v>
      </c>
      <c r="C303" s="80" t="s">
        <v>751</v>
      </c>
      <c r="D303" s="80" t="s">
        <v>661</v>
      </c>
      <c r="E303" s="80">
        <v>1.3385999999999998</v>
      </c>
      <c r="F303" s="80">
        <f t="shared" si="4"/>
        <v>1.1856510186005313</v>
      </c>
      <c r="G303" s="83"/>
    </row>
    <row r="304" spans="1:7" s="74" customFormat="1" ht="24.75" customHeight="1">
      <c r="A304" s="81" t="s">
        <v>1017</v>
      </c>
      <c r="B304" s="172" t="s">
        <v>1016</v>
      </c>
      <c r="C304" s="80" t="s">
        <v>752</v>
      </c>
      <c r="D304" s="80" t="s">
        <v>661</v>
      </c>
      <c r="E304" s="80">
        <v>1.5132</v>
      </c>
      <c r="F304" s="80">
        <f t="shared" si="4"/>
        <v>1.3403011514614704</v>
      </c>
      <c r="G304" s="83"/>
    </row>
    <row r="305" spans="1:7" s="74" customFormat="1" ht="24.75" customHeight="1">
      <c r="A305" s="81" t="s">
        <v>1018</v>
      </c>
      <c r="B305" s="172" t="s">
        <v>1016</v>
      </c>
      <c r="C305" s="80" t="s">
        <v>753</v>
      </c>
      <c r="D305" s="80" t="s">
        <v>661</v>
      </c>
      <c r="E305" s="80">
        <v>1.6683999999999999</v>
      </c>
      <c r="F305" s="80">
        <f t="shared" si="4"/>
        <v>1.4777679362267493</v>
      </c>
      <c r="G305" s="83"/>
    </row>
    <row r="306" spans="1:7" s="74" customFormat="1" ht="24.75" customHeight="1">
      <c r="A306" s="81" t="s">
        <v>1019</v>
      </c>
      <c r="B306" s="172" t="s">
        <v>1016</v>
      </c>
      <c r="C306" s="80" t="s">
        <v>754</v>
      </c>
      <c r="D306" s="80" t="s">
        <v>661</v>
      </c>
      <c r="E306" s="80">
        <v>1.746</v>
      </c>
      <c r="F306" s="80">
        <f t="shared" si="4"/>
        <v>1.546501328609389</v>
      </c>
      <c r="G306" s="83"/>
    </row>
    <row r="307" spans="1:7" s="74" customFormat="1" ht="24.75" customHeight="1">
      <c r="A307" s="81" t="s">
        <v>1020</v>
      </c>
      <c r="B307" s="172" t="s">
        <v>1021</v>
      </c>
      <c r="C307" s="80" t="s">
        <v>1022</v>
      </c>
      <c r="D307" s="80" t="s">
        <v>198</v>
      </c>
      <c r="E307" s="80">
        <v>3.2</v>
      </c>
      <c r="F307" s="80">
        <f aca="true" t="shared" si="5" ref="F307:F355">E307/1.129</f>
        <v>2.83436669619132</v>
      </c>
      <c r="G307" s="83"/>
    </row>
    <row r="308" spans="1:7" s="74" customFormat="1" ht="24.75" customHeight="1">
      <c r="A308" s="81" t="s">
        <v>1023</v>
      </c>
      <c r="B308" s="172" t="s">
        <v>1021</v>
      </c>
      <c r="C308" s="80" t="s">
        <v>1024</v>
      </c>
      <c r="D308" s="80" t="s">
        <v>198</v>
      </c>
      <c r="E308" s="80">
        <v>4.5</v>
      </c>
      <c r="F308" s="80">
        <f t="shared" si="5"/>
        <v>3.9858281665190436</v>
      </c>
      <c r="G308" s="83"/>
    </row>
    <row r="309" spans="1:7" s="74" customFormat="1" ht="24.75" customHeight="1">
      <c r="A309" s="81" t="s">
        <v>1025</v>
      </c>
      <c r="B309" s="172" t="s">
        <v>1021</v>
      </c>
      <c r="C309" s="80" t="s">
        <v>1026</v>
      </c>
      <c r="D309" s="80" t="s">
        <v>198</v>
      </c>
      <c r="E309" s="80">
        <v>6.5</v>
      </c>
      <c r="F309" s="80">
        <f t="shared" si="5"/>
        <v>5.757307351638619</v>
      </c>
      <c r="G309" s="83"/>
    </row>
    <row r="310" spans="1:7" s="74" customFormat="1" ht="24.75" customHeight="1">
      <c r="A310" s="81" t="s">
        <v>1027</v>
      </c>
      <c r="B310" s="172" t="s">
        <v>1021</v>
      </c>
      <c r="C310" s="80" t="s">
        <v>1028</v>
      </c>
      <c r="D310" s="80" t="s">
        <v>198</v>
      </c>
      <c r="E310" s="80">
        <v>10.5</v>
      </c>
      <c r="F310" s="80">
        <f t="shared" si="5"/>
        <v>9.300265721877768</v>
      </c>
      <c r="G310" s="83"/>
    </row>
    <row r="311" spans="1:7" s="74" customFormat="1" ht="24.75" customHeight="1">
      <c r="A311" s="81" t="s">
        <v>1029</v>
      </c>
      <c r="B311" s="172" t="s">
        <v>1021</v>
      </c>
      <c r="C311" s="80" t="s">
        <v>1030</v>
      </c>
      <c r="D311" s="80" t="s">
        <v>198</v>
      </c>
      <c r="E311" s="80">
        <v>15</v>
      </c>
      <c r="F311" s="80">
        <f t="shared" si="5"/>
        <v>13.286093888396811</v>
      </c>
      <c r="G311" s="83"/>
    </row>
    <row r="312" spans="1:7" s="74" customFormat="1" ht="24.75" customHeight="1">
      <c r="A312" s="81" t="s">
        <v>1031</v>
      </c>
      <c r="B312" s="172" t="s">
        <v>1021</v>
      </c>
      <c r="C312" s="80" t="s">
        <v>1032</v>
      </c>
      <c r="D312" s="80" t="s">
        <v>198</v>
      </c>
      <c r="E312" s="80">
        <v>20</v>
      </c>
      <c r="F312" s="80">
        <f t="shared" si="5"/>
        <v>17.71479185119575</v>
      </c>
      <c r="G312" s="83"/>
    </row>
    <row r="313" spans="1:7" s="74" customFormat="1" ht="24.75" customHeight="1">
      <c r="A313" s="81" t="s">
        <v>1033</v>
      </c>
      <c r="B313" s="172" t="s">
        <v>1021</v>
      </c>
      <c r="C313" s="80" t="s">
        <v>1034</v>
      </c>
      <c r="D313" s="80" t="s">
        <v>198</v>
      </c>
      <c r="E313" s="80">
        <v>26</v>
      </c>
      <c r="F313" s="80">
        <f t="shared" si="5"/>
        <v>23.029229406554474</v>
      </c>
      <c r="G313" s="83"/>
    </row>
    <row r="314" spans="1:7" s="74" customFormat="1" ht="24.75" customHeight="1">
      <c r="A314" s="81" t="s">
        <v>1035</v>
      </c>
      <c r="B314" s="172" t="s">
        <v>1021</v>
      </c>
      <c r="C314" s="80" t="s">
        <v>1036</v>
      </c>
      <c r="D314" s="80" t="s">
        <v>198</v>
      </c>
      <c r="E314" s="80">
        <v>37</v>
      </c>
      <c r="F314" s="80">
        <f t="shared" si="5"/>
        <v>32.772364924712136</v>
      </c>
      <c r="G314" s="83"/>
    </row>
    <row r="315" spans="1:7" s="74" customFormat="1" ht="24.75" customHeight="1">
      <c r="A315" s="81" t="s">
        <v>1037</v>
      </c>
      <c r="B315" s="172" t="s">
        <v>1021</v>
      </c>
      <c r="C315" s="80" t="s">
        <v>1038</v>
      </c>
      <c r="D315" s="80" t="s">
        <v>198</v>
      </c>
      <c r="E315" s="80">
        <v>55</v>
      </c>
      <c r="F315" s="80">
        <f t="shared" si="5"/>
        <v>48.71567759078831</v>
      </c>
      <c r="G315" s="83"/>
    </row>
    <row r="316" spans="1:7" s="74" customFormat="1" ht="24.75" customHeight="1">
      <c r="A316" s="81" t="s">
        <v>1039</v>
      </c>
      <c r="B316" s="172" t="s">
        <v>1021</v>
      </c>
      <c r="C316" s="80" t="s">
        <v>1040</v>
      </c>
      <c r="D316" s="80" t="s">
        <v>198</v>
      </c>
      <c r="E316" s="80">
        <v>110</v>
      </c>
      <c r="F316" s="80">
        <f t="shared" si="5"/>
        <v>97.43135518157662</v>
      </c>
      <c r="G316" s="83"/>
    </row>
    <row r="317" spans="1:7" s="74" customFormat="1" ht="24.75" customHeight="1">
      <c r="A317" s="81" t="s">
        <v>1041</v>
      </c>
      <c r="B317" s="172" t="s">
        <v>1021</v>
      </c>
      <c r="C317" s="80" t="s">
        <v>1042</v>
      </c>
      <c r="D317" s="80" t="s">
        <v>198</v>
      </c>
      <c r="E317" s="80">
        <v>180</v>
      </c>
      <c r="F317" s="80">
        <f t="shared" si="5"/>
        <v>159.43312666076173</v>
      </c>
      <c r="G317" s="83"/>
    </row>
    <row r="318" spans="1:7" s="74" customFormat="1" ht="24.75" customHeight="1">
      <c r="A318" s="81" t="s">
        <v>1043</v>
      </c>
      <c r="B318" s="172" t="s">
        <v>1021</v>
      </c>
      <c r="C318" s="80" t="s">
        <v>1044</v>
      </c>
      <c r="D318" s="80" t="s">
        <v>198</v>
      </c>
      <c r="E318" s="80">
        <v>280</v>
      </c>
      <c r="F318" s="80">
        <f t="shared" si="5"/>
        <v>248.00708591674046</v>
      </c>
      <c r="G318" s="83"/>
    </row>
    <row r="319" spans="1:7" s="74" customFormat="1" ht="24.75" customHeight="1">
      <c r="A319" s="81" t="s">
        <v>1045</v>
      </c>
      <c r="B319" s="172" t="s">
        <v>1021</v>
      </c>
      <c r="C319" s="80" t="s">
        <v>1046</v>
      </c>
      <c r="D319" s="80" t="s">
        <v>198</v>
      </c>
      <c r="E319" s="80">
        <v>450</v>
      </c>
      <c r="F319" s="80">
        <f t="shared" si="5"/>
        <v>398.58281665190435</v>
      </c>
      <c r="G319" s="83"/>
    </row>
    <row r="320" spans="1:7" s="74" customFormat="1" ht="24.75" customHeight="1">
      <c r="A320" s="81" t="s">
        <v>1047</v>
      </c>
      <c r="B320" s="172" t="s">
        <v>1021</v>
      </c>
      <c r="C320" s="80" t="s">
        <v>1048</v>
      </c>
      <c r="D320" s="80" t="s">
        <v>198</v>
      </c>
      <c r="E320" s="80">
        <v>650</v>
      </c>
      <c r="F320" s="80">
        <f t="shared" si="5"/>
        <v>575.7307351638618</v>
      </c>
      <c r="G320" s="83"/>
    </row>
    <row r="321" spans="1:7" s="74" customFormat="1" ht="24.75" customHeight="1">
      <c r="A321" s="81" t="s">
        <v>1049</v>
      </c>
      <c r="B321" s="172" t="s">
        <v>1021</v>
      </c>
      <c r="C321" s="80" t="s">
        <v>1050</v>
      </c>
      <c r="D321" s="80" t="s">
        <v>198</v>
      </c>
      <c r="E321" s="80">
        <v>730</v>
      </c>
      <c r="F321" s="80">
        <f t="shared" si="5"/>
        <v>646.5899025686448</v>
      </c>
      <c r="G321" s="83"/>
    </row>
    <row r="322" spans="1:7" s="74" customFormat="1" ht="24.75" customHeight="1">
      <c r="A322" s="81" t="s">
        <v>1051</v>
      </c>
      <c r="B322" s="172" t="s">
        <v>1021</v>
      </c>
      <c r="C322" s="80" t="s">
        <v>1052</v>
      </c>
      <c r="D322" s="80" t="s">
        <v>198</v>
      </c>
      <c r="E322" s="80">
        <v>24</v>
      </c>
      <c r="F322" s="80">
        <f t="shared" si="5"/>
        <v>21.257750221434897</v>
      </c>
      <c r="G322" s="83"/>
    </row>
    <row r="323" spans="1:7" s="74" customFormat="1" ht="24.75" customHeight="1">
      <c r="A323" s="81" t="s">
        <v>1053</v>
      </c>
      <c r="B323" s="172" t="s">
        <v>1021</v>
      </c>
      <c r="C323" s="80" t="s">
        <v>1054</v>
      </c>
      <c r="D323" s="80" t="s">
        <v>198</v>
      </c>
      <c r="E323" s="80">
        <v>35</v>
      </c>
      <c r="F323" s="80">
        <f t="shared" si="5"/>
        <v>31.000885739592558</v>
      </c>
      <c r="G323" s="83"/>
    </row>
    <row r="324" spans="1:7" s="74" customFormat="1" ht="24.75" customHeight="1">
      <c r="A324" s="81" t="s">
        <v>1055</v>
      </c>
      <c r="B324" s="172" t="s">
        <v>1021</v>
      </c>
      <c r="C324" s="80" t="s">
        <v>1056</v>
      </c>
      <c r="D324" s="80" t="s">
        <v>198</v>
      </c>
      <c r="E324" s="80">
        <v>53</v>
      </c>
      <c r="F324" s="80">
        <f t="shared" si="5"/>
        <v>46.944198405668736</v>
      </c>
      <c r="G324" s="83"/>
    </row>
    <row r="325" spans="1:7" s="74" customFormat="1" ht="24.75" customHeight="1">
      <c r="A325" s="81" t="s">
        <v>1057</v>
      </c>
      <c r="B325" s="172" t="s">
        <v>1021</v>
      </c>
      <c r="C325" s="80" t="s">
        <v>1058</v>
      </c>
      <c r="D325" s="80" t="s">
        <v>198</v>
      </c>
      <c r="E325" s="80">
        <v>75</v>
      </c>
      <c r="F325" s="80">
        <f t="shared" si="5"/>
        <v>66.43046944198406</v>
      </c>
      <c r="G325" s="83"/>
    </row>
    <row r="326" spans="1:7" s="74" customFormat="1" ht="24.75" customHeight="1">
      <c r="A326" s="81" t="s">
        <v>1059</v>
      </c>
      <c r="B326" s="172" t="s">
        <v>1021</v>
      </c>
      <c r="C326" s="80" t="s">
        <v>1060</v>
      </c>
      <c r="D326" s="80" t="s">
        <v>198</v>
      </c>
      <c r="E326" s="80">
        <v>150</v>
      </c>
      <c r="F326" s="80">
        <f t="shared" si="5"/>
        <v>132.86093888396812</v>
      </c>
      <c r="G326" s="83"/>
    </row>
    <row r="327" spans="1:7" s="74" customFormat="1" ht="24.75" customHeight="1">
      <c r="A327" s="81" t="s">
        <v>1061</v>
      </c>
      <c r="B327" s="172" t="s">
        <v>1021</v>
      </c>
      <c r="C327" s="80" t="s">
        <v>1062</v>
      </c>
      <c r="D327" s="80" t="s">
        <v>198</v>
      </c>
      <c r="E327" s="80">
        <v>235</v>
      </c>
      <c r="F327" s="80">
        <f t="shared" si="5"/>
        <v>208.14880425155005</v>
      </c>
      <c r="G327" s="83"/>
    </row>
    <row r="328" spans="1:7" s="74" customFormat="1" ht="24.75" customHeight="1">
      <c r="A328" s="81" t="s">
        <v>1063</v>
      </c>
      <c r="B328" s="172" t="s">
        <v>1064</v>
      </c>
      <c r="C328" s="80" t="s">
        <v>1065</v>
      </c>
      <c r="D328" s="80" t="s">
        <v>198</v>
      </c>
      <c r="E328" s="80">
        <v>380</v>
      </c>
      <c r="F328" s="80">
        <f t="shared" si="5"/>
        <v>336.5810451727192</v>
      </c>
      <c r="G328" s="83"/>
    </row>
    <row r="329" spans="1:7" s="74" customFormat="1" ht="24.75" customHeight="1">
      <c r="A329" s="81" t="s">
        <v>1066</v>
      </c>
      <c r="B329" s="172" t="s">
        <v>1021</v>
      </c>
      <c r="C329" s="80" t="s">
        <v>1067</v>
      </c>
      <c r="D329" s="80" t="s">
        <v>198</v>
      </c>
      <c r="E329" s="80">
        <v>640</v>
      </c>
      <c r="F329" s="80">
        <f t="shared" si="5"/>
        <v>566.873339238264</v>
      </c>
      <c r="G329" s="83"/>
    </row>
    <row r="330" spans="1:7" s="74" customFormat="1" ht="24.75" customHeight="1">
      <c r="A330" s="81" t="s">
        <v>1068</v>
      </c>
      <c r="B330" s="172" t="s">
        <v>1021</v>
      </c>
      <c r="C330" s="80" t="s">
        <v>1069</v>
      </c>
      <c r="D330" s="80" t="s">
        <v>198</v>
      </c>
      <c r="E330" s="80">
        <v>810</v>
      </c>
      <c r="F330" s="80">
        <f t="shared" si="5"/>
        <v>717.4490699734278</v>
      </c>
      <c r="G330" s="83"/>
    </row>
    <row r="331" spans="1:7" s="74" customFormat="1" ht="24.75" customHeight="1">
      <c r="A331" s="81" t="s">
        <v>1070</v>
      </c>
      <c r="B331" s="172" t="s">
        <v>1021</v>
      </c>
      <c r="C331" s="80" t="s">
        <v>1071</v>
      </c>
      <c r="D331" s="80" t="s">
        <v>198</v>
      </c>
      <c r="E331" s="80">
        <v>950</v>
      </c>
      <c r="F331" s="80">
        <f t="shared" si="5"/>
        <v>841.4526129317981</v>
      </c>
      <c r="G331" s="83"/>
    </row>
    <row r="332" spans="1:7" s="74" customFormat="1" ht="24.75" customHeight="1">
      <c r="A332" s="81" t="s">
        <v>1072</v>
      </c>
      <c r="B332" s="172" t="s">
        <v>1064</v>
      </c>
      <c r="C332" s="80" t="s">
        <v>1073</v>
      </c>
      <c r="D332" s="80" t="s">
        <v>198</v>
      </c>
      <c r="E332" s="80">
        <v>7.1</v>
      </c>
      <c r="F332" s="80">
        <f t="shared" si="5"/>
        <v>6.28875110717449</v>
      </c>
      <c r="G332" s="83"/>
    </row>
    <row r="333" spans="1:7" s="74" customFormat="1" ht="24.75" customHeight="1">
      <c r="A333" s="81" t="s">
        <v>1074</v>
      </c>
      <c r="B333" s="172" t="s">
        <v>1021</v>
      </c>
      <c r="C333" s="80" t="s">
        <v>1075</v>
      </c>
      <c r="D333" s="80" t="s">
        <v>198</v>
      </c>
      <c r="E333" s="80">
        <v>11.5</v>
      </c>
      <c r="F333" s="80">
        <f t="shared" si="5"/>
        <v>10.186005314437555</v>
      </c>
      <c r="G333" s="83"/>
    </row>
    <row r="334" spans="1:7" s="74" customFormat="1" ht="24.75" customHeight="1">
      <c r="A334" s="81" t="s">
        <v>1076</v>
      </c>
      <c r="B334" s="172" t="s">
        <v>1021</v>
      </c>
      <c r="C334" s="80" t="s">
        <v>1077</v>
      </c>
      <c r="D334" s="80" t="s">
        <v>198</v>
      </c>
      <c r="E334" s="80">
        <v>17.5</v>
      </c>
      <c r="F334" s="80">
        <f t="shared" si="5"/>
        <v>15.500442869796279</v>
      </c>
      <c r="G334" s="83"/>
    </row>
    <row r="335" spans="1:7" s="74" customFormat="1" ht="24.75" customHeight="1">
      <c r="A335" s="81" t="s">
        <v>1078</v>
      </c>
      <c r="B335" s="172" t="s">
        <v>1021</v>
      </c>
      <c r="C335" s="80" t="s">
        <v>1079</v>
      </c>
      <c r="D335" s="80" t="s">
        <v>198</v>
      </c>
      <c r="E335" s="80">
        <v>26</v>
      </c>
      <c r="F335" s="80">
        <f t="shared" si="5"/>
        <v>23.029229406554474</v>
      </c>
      <c r="G335" s="83"/>
    </row>
    <row r="336" spans="1:7" s="74" customFormat="1" ht="24.75" customHeight="1">
      <c r="A336" s="81" t="s">
        <v>1080</v>
      </c>
      <c r="B336" s="172" t="s">
        <v>1021</v>
      </c>
      <c r="C336" s="80" t="s">
        <v>1081</v>
      </c>
      <c r="D336" s="80" t="s">
        <v>198</v>
      </c>
      <c r="E336" s="80">
        <v>37</v>
      </c>
      <c r="F336" s="80">
        <f t="shared" si="5"/>
        <v>32.772364924712136</v>
      </c>
      <c r="G336" s="83"/>
    </row>
    <row r="337" spans="1:7" s="74" customFormat="1" ht="24.75" customHeight="1">
      <c r="A337" s="81" t="s">
        <v>1082</v>
      </c>
      <c r="B337" s="172" t="s">
        <v>1021</v>
      </c>
      <c r="C337" s="80" t="s">
        <v>1083</v>
      </c>
      <c r="D337" s="80" t="s">
        <v>198</v>
      </c>
      <c r="E337" s="80">
        <v>55</v>
      </c>
      <c r="F337" s="80">
        <f t="shared" si="5"/>
        <v>48.71567759078831</v>
      </c>
      <c r="G337" s="83"/>
    </row>
    <row r="338" spans="1:7" s="74" customFormat="1" ht="24.75" customHeight="1">
      <c r="A338" s="81" t="s">
        <v>1084</v>
      </c>
      <c r="B338" s="172" t="s">
        <v>1021</v>
      </c>
      <c r="C338" s="80" t="s">
        <v>1085</v>
      </c>
      <c r="D338" s="80" t="s">
        <v>198</v>
      </c>
      <c r="E338" s="80">
        <v>83</v>
      </c>
      <c r="F338" s="80">
        <f t="shared" si="5"/>
        <v>73.51638618246236</v>
      </c>
      <c r="G338" s="83"/>
    </row>
    <row r="339" spans="1:7" s="74" customFormat="1" ht="24.75" customHeight="1">
      <c r="A339" s="81" t="s">
        <v>1086</v>
      </c>
      <c r="B339" s="172" t="s">
        <v>1021</v>
      </c>
      <c r="C339" s="80" t="s">
        <v>1087</v>
      </c>
      <c r="D339" s="80" t="s">
        <v>198</v>
      </c>
      <c r="E339" s="80">
        <v>175</v>
      </c>
      <c r="F339" s="80">
        <f t="shared" si="5"/>
        <v>155.0044286979628</v>
      </c>
      <c r="G339" s="83"/>
    </row>
    <row r="340" spans="1:7" s="74" customFormat="1" ht="24.75" customHeight="1">
      <c r="A340" s="81" t="s">
        <v>1088</v>
      </c>
      <c r="B340" s="172" t="s">
        <v>1021</v>
      </c>
      <c r="C340" s="80" t="s">
        <v>1089</v>
      </c>
      <c r="D340" s="80" t="s">
        <v>198</v>
      </c>
      <c r="E340" s="80">
        <v>265</v>
      </c>
      <c r="F340" s="80">
        <f t="shared" si="5"/>
        <v>234.72099202834366</v>
      </c>
      <c r="G340" s="83"/>
    </row>
    <row r="341" spans="1:7" s="74" customFormat="1" ht="24.75" customHeight="1">
      <c r="A341" s="81" t="s">
        <v>1090</v>
      </c>
      <c r="B341" s="172" t="s">
        <v>1021</v>
      </c>
      <c r="C341" s="80" t="s">
        <v>1091</v>
      </c>
      <c r="D341" s="80" t="s">
        <v>198</v>
      </c>
      <c r="E341" s="80">
        <v>415</v>
      </c>
      <c r="F341" s="80">
        <f t="shared" si="5"/>
        <v>367.5819309123118</v>
      </c>
      <c r="G341" s="83"/>
    </row>
    <row r="342" spans="1:7" s="74" customFormat="1" ht="24.75" customHeight="1">
      <c r="A342" s="81" t="s">
        <v>1092</v>
      </c>
      <c r="B342" s="172" t="s">
        <v>1064</v>
      </c>
      <c r="C342" s="80" t="s">
        <v>1093</v>
      </c>
      <c r="D342" s="80" t="s">
        <v>198</v>
      </c>
      <c r="E342" s="80">
        <v>750</v>
      </c>
      <c r="F342" s="80">
        <f t="shared" si="5"/>
        <v>664.3046944198405</v>
      </c>
      <c r="G342" s="83"/>
    </row>
    <row r="343" spans="1:7" s="74" customFormat="1" ht="24.75" customHeight="1">
      <c r="A343" s="81" t="s">
        <v>1094</v>
      </c>
      <c r="B343" s="172" t="s">
        <v>1021</v>
      </c>
      <c r="C343" s="80" t="s">
        <v>1095</v>
      </c>
      <c r="D343" s="80" t="s">
        <v>198</v>
      </c>
      <c r="E343" s="80">
        <v>950</v>
      </c>
      <c r="F343" s="80">
        <f t="shared" si="5"/>
        <v>841.4526129317981</v>
      </c>
      <c r="G343" s="83"/>
    </row>
    <row r="344" spans="1:7" s="74" customFormat="1" ht="24.75" customHeight="1">
      <c r="A344" s="81" t="s">
        <v>1096</v>
      </c>
      <c r="B344" s="172" t="s">
        <v>1064</v>
      </c>
      <c r="C344" s="80" t="s">
        <v>1097</v>
      </c>
      <c r="D344" s="80" t="s">
        <v>198</v>
      </c>
      <c r="E344" s="80">
        <v>1205</v>
      </c>
      <c r="F344" s="80">
        <f t="shared" si="5"/>
        <v>1067.3162090345438</v>
      </c>
      <c r="G344" s="83"/>
    </row>
    <row r="345" spans="1:7" s="74" customFormat="1" ht="24.75" customHeight="1">
      <c r="A345" s="81" t="s">
        <v>1098</v>
      </c>
      <c r="B345" s="172" t="s">
        <v>1099</v>
      </c>
      <c r="C345" s="80" t="s">
        <v>1100</v>
      </c>
      <c r="D345" s="80" t="s">
        <v>198</v>
      </c>
      <c r="E345" s="80">
        <v>4.2</v>
      </c>
      <c r="F345" s="80">
        <f t="shared" si="5"/>
        <v>3.7201062887511074</v>
      </c>
      <c r="G345" s="83"/>
    </row>
    <row r="346" spans="1:7" s="74" customFormat="1" ht="24.75" customHeight="1">
      <c r="A346" s="81" t="s">
        <v>1101</v>
      </c>
      <c r="B346" s="172" t="s">
        <v>1102</v>
      </c>
      <c r="C346" s="80" t="s">
        <v>1103</v>
      </c>
      <c r="D346" s="80" t="s">
        <v>198</v>
      </c>
      <c r="E346" s="80">
        <v>5.8</v>
      </c>
      <c r="F346" s="80">
        <f t="shared" si="5"/>
        <v>5.137289636846767</v>
      </c>
      <c r="G346" s="83"/>
    </row>
    <row r="347" spans="1:7" s="74" customFormat="1" ht="24.75" customHeight="1">
      <c r="A347" s="81" t="s">
        <v>1104</v>
      </c>
      <c r="B347" s="172" t="s">
        <v>1099</v>
      </c>
      <c r="C347" s="80" t="s">
        <v>1105</v>
      </c>
      <c r="D347" s="80" t="s">
        <v>198</v>
      </c>
      <c r="E347" s="80">
        <v>7.2</v>
      </c>
      <c r="F347" s="80">
        <f t="shared" si="5"/>
        <v>6.37732506643047</v>
      </c>
      <c r="G347" s="83"/>
    </row>
    <row r="348" spans="1:7" s="74" customFormat="1" ht="24.75" customHeight="1">
      <c r="A348" s="81" t="s">
        <v>1106</v>
      </c>
      <c r="B348" s="172" t="s">
        <v>1102</v>
      </c>
      <c r="C348" s="80" t="s">
        <v>1107</v>
      </c>
      <c r="D348" s="80" t="s">
        <v>198</v>
      </c>
      <c r="E348" s="80">
        <v>9</v>
      </c>
      <c r="F348" s="80">
        <f t="shared" si="5"/>
        <v>7.971656333038087</v>
      </c>
      <c r="G348" s="83"/>
    </row>
    <row r="349" spans="1:7" s="74" customFormat="1" ht="24.75" customHeight="1">
      <c r="A349" s="81" t="s">
        <v>1108</v>
      </c>
      <c r="B349" s="172" t="s">
        <v>1099</v>
      </c>
      <c r="C349" s="80" t="s">
        <v>1109</v>
      </c>
      <c r="D349" s="80" t="s">
        <v>198</v>
      </c>
      <c r="E349" s="80">
        <v>14.5</v>
      </c>
      <c r="F349" s="80">
        <f t="shared" si="5"/>
        <v>12.843224092116918</v>
      </c>
      <c r="G349" s="83"/>
    </row>
    <row r="350" spans="1:7" s="74" customFormat="1" ht="24.75" customHeight="1">
      <c r="A350" s="81" t="s">
        <v>1110</v>
      </c>
      <c r="B350" s="172" t="s">
        <v>1099</v>
      </c>
      <c r="C350" s="80" t="s">
        <v>1111</v>
      </c>
      <c r="D350" s="80" t="s">
        <v>198</v>
      </c>
      <c r="E350" s="80">
        <v>23</v>
      </c>
      <c r="F350" s="80">
        <f t="shared" si="5"/>
        <v>20.37201062887511</v>
      </c>
      <c r="G350" s="83"/>
    </row>
    <row r="351" spans="1:7" s="74" customFormat="1" ht="24.75" customHeight="1">
      <c r="A351" s="81" t="s">
        <v>1112</v>
      </c>
      <c r="B351" s="172" t="s">
        <v>1099</v>
      </c>
      <c r="C351" s="80" t="s">
        <v>1113</v>
      </c>
      <c r="D351" s="80" t="s">
        <v>198</v>
      </c>
      <c r="E351" s="80">
        <v>30</v>
      </c>
      <c r="F351" s="80">
        <f t="shared" si="5"/>
        <v>26.572187776793623</v>
      </c>
      <c r="G351" s="83"/>
    </row>
    <row r="352" spans="1:7" s="74" customFormat="1" ht="24.75" customHeight="1">
      <c r="A352" s="81" t="s">
        <v>1114</v>
      </c>
      <c r="B352" s="172" t="s">
        <v>1099</v>
      </c>
      <c r="C352" s="80" t="s">
        <v>1115</v>
      </c>
      <c r="D352" s="80" t="s">
        <v>198</v>
      </c>
      <c r="E352" s="80">
        <v>45</v>
      </c>
      <c r="F352" s="80">
        <f t="shared" si="5"/>
        <v>39.85828166519043</v>
      </c>
      <c r="G352" s="83"/>
    </row>
    <row r="353" spans="1:7" s="74" customFormat="1" ht="24.75" customHeight="1">
      <c r="A353" s="81" t="s">
        <v>1116</v>
      </c>
      <c r="B353" s="172" t="s">
        <v>1099</v>
      </c>
      <c r="C353" s="80" t="s">
        <v>1117</v>
      </c>
      <c r="D353" s="80" t="s">
        <v>198</v>
      </c>
      <c r="E353" s="80">
        <v>65</v>
      </c>
      <c r="F353" s="80">
        <f t="shared" si="5"/>
        <v>57.57307351638618</v>
      </c>
      <c r="G353" s="83"/>
    </row>
    <row r="354" spans="1:7" s="74" customFormat="1" ht="24.75" customHeight="1">
      <c r="A354" s="81" t="s">
        <v>1118</v>
      </c>
      <c r="B354" s="172" t="s">
        <v>1099</v>
      </c>
      <c r="C354" s="80" t="s">
        <v>1119</v>
      </c>
      <c r="D354" s="80" t="s">
        <v>198</v>
      </c>
      <c r="E354" s="80">
        <v>140</v>
      </c>
      <c r="F354" s="80">
        <f t="shared" si="5"/>
        <v>124.00354295837023</v>
      </c>
      <c r="G354" s="83"/>
    </row>
    <row r="355" spans="1:7" s="74" customFormat="1" ht="24.75" customHeight="1">
      <c r="A355" s="81" t="s">
        <v>1120</v>
      </c>
      <c r="B355" s="172" t="s">
        <v>1099</v>
      </c>
      <c r="C355" s="80" t="s">
        <v>1121</v>
      </c>
      <c r="D355" s="80" t="s">
        <v>198</v>
      </c>
      <c r="E355" s="80">
        <v>215</v>
      </c>
      <c r="F355" s="80">
        <f t="shared" si="5"/>
        <v>190.4340124003543</v>
      </c>
      <c r="G355" s="83"/>
    </row>
    <row r="356" spans="1:7" s="74" customFormat="1" ht="24.75" customHeight="1">
      <c r="A356" s="81" t="s">
        <v>1122</v>
      </c>
      <c r="B356" s="172" t="s">
        <v>1099</v>
      </c>
      <c r="C356" s="80" t="s">
        <v>1123</v>
      </c>
      <c r="D356" s="80" t="s">
        <v>198</v>
      </c>
      <c r="E356" s="80">
        <v>335</v>
      </c>
      <c r="F356" s="80">
        <f aca="true" t="shared" si="6" ref="F356:F401">E356/1.129</f>
        <v>296.7227635075288</v>
      </c>
      <c r="G356" s="83"/>
    </row>
    <row r="357" spans="1:7" s="74" customFormat="1" ht="24.75" customHeight="1">
      <c r="A357" s="81" t="s">
        <v>1124</v>
      </c>
      <c r="B357" s="172" t="s">
        <v>1099</v>
      </c>
      <c r="C357" s="80" t="s">
        <v>1125</v>
      </c>
      <c r="D357" s="80" t="s">
        <v>198</v>
      </c>
      <c r="E357" s="80">
        <v>520</v>
      </c>
      <c r="F357" s="80">
        <f t="shared" si="6"/>
        <v>460.58458813108945</v>
      </c>
      <c r="G357" s="83"/>
    </row>
    <row r="358" spans="1:7" s="74" customFormat="1" ht="24.75" customHeight="1">
      <c r="A358" s="81" t="s">
        <v>1126</v>
      </c>
      <c r="B358" s="172" t="s">
        <v>1099</v>
      </c>
      <c r="C358" s="80" t="s">
        <v>1127</v>
      </c>
      <c r="D358" s="80" t="s">
        <v>198</v>
      </c>
      <c r="E358" s="80">
        <v>850</v>
      </c>
      <c r="F358" s="80">
        <f t="shared" si="6"/>
        <v>752.8786536758194</v>
      </c>
      <c r="G358" s="83"/>
    </row>
    <row r="359" spans="1:7" s="74" customFormat="1" ht="24.75" customHeight="1">
      <c r="A359" s="81" t="s">
        <v>1128</v>
      </c>
      <c r="B359" s="172" t="s">
        <v>1099</v>
      </c>
      <c r="C359" s="80" t="s">
        <v>1129</v>
      </c>
      <c r="D359" s="80" t="s">
        <v>198</v>
      </c>
      <c r="E359" s="80">
        <v>5.3</v>
      </c>
      <c r="F359" s="80">
        <f t="shared" si="6"/>
        <v>4.694419840566873</v>
      </c>
      <c r="G359" s="83"/>
    </row>
    <row r="360" spans="1:7" s="74" customFormat="1" ht="24.75" customHeight="1">
      <c r="A360" s="81" t="s">
        <v>1130</v>
      </c>
      <c r="B360" s="172" t="s">
        <v>1099</v>
      </c>
      <c r="C360" s="80" t="s">
        <v>1131</v>
      </c>
      <c r="D360" s="80" t="s">
        <v>198</v>
      </c>
      <c r="E360" s="80">
        <v>7</v>
      </c>
      <c r="F360" s="80">
        <f t="shared" si="6"/>
        <v>6.200177147918512</v>
      </c>
      <c r="G360" s="83"/>
    </row>
    <row r="361" spans="1:7" s="74" customFormat="1" ht="24.75" customHeight="1">
      <c r="A361" s="81" t="s">
        <v>1132</v>
      </c>
      <c r="B361" s="172" t="s">
        <v>1099</v>
      </c>
      <c r="C361" s="80" t="s">
        <v>1133</v>
      </c>
      <c r="D361" s="80" t="s">
        <v>198</v>
      </c>
      <c r="E361" s="80">
        <v>9</v>
      </c>
      <c r="F361" s="80">
        <f t="shared" si="6"/>
        <v>7.971656333038087</v>
      </c>
      <c r="G361" s="83"/>
    </row>
    <row r="362" spans="1:7" s="74" customFormat="1" ht="24.75" customHeight="1">
      <c r="A362" s="81" t="s">
        <v>1134</v>
      </c>
      <c r="B362" s="172" t="s">
        <v>1099</v>
      </c>
      <c r="C362" s="80" t="s">
        <v>1135</v>
      </c>
      <c r="D362" s="80" t="s">
        <v>198</v>
      </c>
      <c r="E362" s="80">
        <v>14</v>
      </c>
      <c r="F362" s="80">
        <f t="shared" si="6"/>
        <v>12.400354295837024</v>
      </c>
      <c r="G362" s="83"/>
    </row>
    <row r="363" spans="1:7" s="74" customFormat="1" ht="24.75" customHeight="1">
      <c r="A363" s="81" t="s">
        <v>1136</v>
      </c>
      <c r="B363" s="172" t="s">
        <v>1102</v>
      </c>
      <c r="C363" s="80" t="s">
        <v>1137</v>
      </c>
      <c r="D363" s="80" t="s">
        <v>198</v>
      </c>
      <c r="E363" s="80">
        <v>20.5</v>
      </c>
      <c r="F363" s="80">
        <f t="shared" si="6"/>
        <v>18.157661647475642</v>
      </c>
      <c r="G363" s="83"/>
    </row>
    <row r="364" spans="1:7" s="74" customFormat="1" ht="24.75" customHeight="1">
      <c r="A364" s="81" t="s">
        <v>1138</v>
      </c>
      <c r="B364" s="172" t="s">
        <v>1099</v>
      </c>
      <c r="C364" s="80" t="s">
        <v>1139</v>
      </c>
      <c r="D364" s="80" t="s">
        <v>198</v>
      </c>
      <c r="E364" s="80">
        <v>35</v>
      </c>
      <c r="F364" s="80">
        <f t="shared" si="6"/>
        <v>31.000885739592558</v>
      </c>
      <c r="G364" s="83"/>
    </row>
    <row r="365" spans="1:7" s="74" customFormat="1" ht="24.75" customHeight="1">
      <c r="A365" s="81" t="s">
        <v>1140</v>
      </c>
      <c r="B365" s="172" t="s">
        <v>1099</v>
      </c>
      <c r="C365" s="80" t="s">
        <v>1141</v>
      </c>
      <c r="D365" s="80" t="s">
        <v>198</v>
      </c>
      <c r="E365" s="80">
        <v>48</v>
      </c>
      <c r="F365" s="80">
        <f t="shared" si="6"/>
        <v>42.515500442869794</v>
      </c>
      <c r="G365" s="83"/>
    </row>
    <row r="366" spans="1:7" s="74" customFormat="1" ht="24.75" customHeight="1">
      <c r="A366" s="81" t="s">
        <v>1142</v>
      </c>
      <c r="B366" s="172" t="s">
        <v>1099</v>
      </c>
      <c r="C366" s="80" t="s">
        <v>1143</v>
      </c>
      <c r="D366" s="80" t="s">
        <v>198</v>
      </c>
      <c r="E366" s="80">
        <v>66</v>
      </c>
      <c r="F366" s="80">
        <f t="shared" si="6"/>
        <v>58.45881310894597</v>
      </c>
      <c r="G366" s="83"/>
    </row>
    <row r="367" spans="1:7" s="74" customFormat="1" ht="24.75" customHeight="1">
      <c r="A367" s="81" t="s">
        <v>1144</v>
      </c>
      <c r="B367" s="172" t="s">
        <v>1102</v>
      </c>
      <c r="C367" s="80" t="s">
        <v>1145</v>
      </c>
      <c r="D367" s="80" t="s">
        <v>198</v>
      </c>
      <c r="E367" s="80">
        <v>98</v>
      </c>
      <c r="F367" s="80">
        <f t="shared" si="6"/>
        <v>86.80248007085916</v>
      </c>
      <c r="G367" s="83"/>
    </row>
    <row r="368" spans="1:7" s="74" customFormat="1" ht="24.75" customHeight="1">
      <c r="A368" s="81" t="s">
        <v>1146</v>
      </c>
      <c r="B368" s="172" t="s">
        <v>1099</v>
      </c>
      <c r="C368" s="80" t="s">
        <v>1147</v>
      </c>
      <c r="D368" s="80" t="s">
        <v>198</v>
      </c>
      <c r="E368" s="80">
        <v>205</v>
      </c>
      <c r="F368" s="80">
        <f t="shared" si="6"/>
        <v>181.57661647475643</v>
      </c>
      <c r="G368" s="83"/>
    </row>
    <row r="369" spans="1:7" s="74" customFormat="1" ht="24.75" customHeight="1">
      <c r="A369" s="81" t="s">
        <v>1148</v>
      </c>
      <c r="B369" s="172" t="s">
        <v>1099</v>
      </c>
      <c r="C369" s="80" t="s">
        <v>1149</v>
      </c>
      <c r="D369" s="80" t="s">
        <v>198</v>
      </c>
      <c r="E369" s="80">
        <v>335</v>
      </c>
      <c r="F369" s="80">
        <f t="shared" si="6"/>
        <v>296.7227635075288</v>
      </c>
      <c r="G369" s="83"/>
    </row>
    <row r="370" spans="1:7" s="74" customFormat="1" ht="24.75" customHeight="1">
      <c r="A370" s="81" t="s">
        <v>1150</v>
      </c>
      <c r="B370" s="172" t="s">
        <v>1099</v>
      </c>
      <c r="C370" s="80" t="s">
        <v>1151</v>
      </c>
      <c r="D370" s="80" t="s">
        <v>198</v>
      </c>
      <c r="E370" s="80">
        <v>510</v>
      </c>
      <c r="F370" s="80">
        <f t="shared" si="6"/>
        <v>451.7271922054916</v>
      </c>
      <c r="G370" s="83"/>
    </row>
    <row r="371" spans="1:7" s="74" customFormat="1" ht="24.75" customHeight="1">
      <c r="A371" s="81" t="s">
        <v>1152</v>
      </c>
      <c r="B371" s="172" t="s">
        <v>1099</v>
      </c>
      <c r="C371" s="80" t="s">
        <v>1153</v>
      </c>
      <c r="D371" s="80" t="s">
        <v>198</v>
      </c>
      <c r="E371" s="80">
        <v>810</v>
      </c>
      <c r="F371" s="80">
        <f t="shared" si="6"/>
        <v>717.4490699734278</v>
      </c>
      <c r="G371" s="83"/>
    </row>
    <row r="372" spans="1:7" s="74" customFormat="1" ht="24.75" customHeight="1">
      <c r="A372" s="81" t="s">
        <v>1154</v>
      </c>
      <c r="B372" s="172" t="s">
        <v>1099</v>
      </c>
      <c r="C372" s="80" t="s">
        <v>1155</v>
      </c>
      <c r="D372" s="80" t="s">
        <v>198</v>
      </c>
      <c r="E372" s="80">
        <v>1420</v>
      </c>
      <c r="F372" s="80">
        <f t="shared" si="6"/>
        <v>1257.750221434898</v>
      </c>
      <c r="G372" s="83"/>
    </row>
    <row r="373" spans="1:7" s="74" customFormat="1" ht="24.75" customHeight="1">
      <c r="A373" s="81" t="s">
        <v>1156</v>
      </c>
      <c r="B373" s="173" t="s">
        <v>1157</v>
      </c>
      <c r="C373" s="80" t="s">
        <v>1158</v>
      </c>
      <c r="D373" s="80" t="s">
        <v>198</v>
      </c>
      <c r="E373" s="84">
        <v>65</v>
      </c>
      <c r="F373" s="80">
        <f t="shared" si="6"/>
        <v>57.57307351638618</v>
      </c>
      <c r="G373" s="85"/>
    </row>
    <row r="374" spans="1:7" s="74" customFormat="1" ht="24.75" customHeight="1">
      <c r="A374" s="81" t="s">
        <v>1159</v>
      </c>
      <c r="B374" s="173" t="s">
        <v>1157</v>
      </c>
      <c r="C374" s="80" t="s">
        <v>1160</v>
      </c>
      <c r="D374" s="80" t="s">
        <v>198</v>
      </c>
      <c r="E374" s="84">
        <v>85</v>
      </c>
      <c r="F374" s="80">
        <f t="shared" si="6"/>
        <v>75.28786536758193</v>
      </c>
      <c r="G374" s="85"/>
    </row>
    <row r="375" spans="1:7" s="74" customFormat="1" ht="24.75" customHeight="1">
      <c r="A375" s="81" t="s">
        <v>1161</v>
      </c>
      <c r="B375" s="173" t="s">
        <v>1157</v>
      </c>
      <c r="C375" s="80" t="s">
        <v>1162</v>
      </c>
      <c r="D375" s="80" t="s">
        <v>198</v>
      </c>
      <c r="E375" s="84">
        <v>110</v>
      </c>
      <c r="F375" s="80">
        <f t="shared" si="6"/>
        <v>97.43135518157662</v>
      </c>
      <c r="G375" s="85"/>
    </row>
    <row r="376" spans="1:7" s="74" customFormat="1" ht="24.75" customHeight="1">
      <c r="A376" s="81" t="s">
        <v>1163</v>
      </c>
      <c r="B376" s="173" t="s">
        <v>1157</v>
      </c>
      <c r="C376" s="80" t="s">
        <v>1164</v>
      </c>
      <c r="D376" s="80" t="s">
        <v>198</v>
      </c>
      <c r="E376" s="84">
        <v>215</v>
      </c>
      <c r="F376" s="80">
        <f t="shared" si="6"/>
        <v>190.4340124003543</v>
      </c>
      <c r="G376" s="85"/>
    </row>
    <row r="377" spans="1:7" s="74" customFormat="1" ht="24.75" customHeight="1">
      <c r="A377" s="81" t="s">
        <v>1165</v>
      </c>
      <c r="B377" s="173" t="s">
        <v>1157</v>
      </c>
      <c r="C377" s="80" t="s">
        <v>1166</v>
      </c>
      <c r="D377" s="80" t="s">
        <v>198</v>
      </c>
      <c r="E377" s="84">
        <v>420</v>
      </c>
      <c r="F377" s="80">
        <f t="shared" si="6"/>
        <v>372.01062887511074</v>
      </c>
      <c r="G377" s="85"/>
    </row>
    <row r="378" spans="1:7" s="74" customFormat="1" ht="24.75" customHeight="1">
      <c r="A378" s="81" t="s">
        <v>1167</v>
      </c>
      <c r="B378" s="173" t="s">
        <v>1168</v>
      </c>
      <c r="C378" s="80" t="s">
        <v>1169</v>
      </c>
      <c r="D378" s="80" t="s">
        <v>198</v>
      </c>
      <c r="E378" s="84">
        <v>34</v>
      </c>
      <c r="F378" s="80">
        <f t="shared" si="6"/>
        <v>30.11514614703277</v>
      </c>
      <c r="G378" s="85"/>
    </row>
    <row r="379" spans="1:7" s="74" customFormat="1" ht="24.75" customHeight="1">
      <c r="A379" s="81" t="s">
        <v>1170</v>
      </c>
      <c r="B379" s="173" t="s">
        <v>1168</v>
      </c>
      <c r="C379" s="80" t="s">
        <v>1171</v>
      </c>
      <c r="D379" s="80" t="s">
        <v>198</v>
      </c>
      <c r="E379" s="84">
        <v>63</v>
      </c>
      <c r="F379" s="80">
        <f t="shared" si="6"/>
        <v>55.80159433126661</v>
      </c>
      <c r="G379" s="85"/>
    </row>
    <row r="380" spans="1:7" s="74" customFormat="1" ht="24.75" customHeight="1">
      <c r="A380" s="81" t="s">
        <v>1172</v>
      </c>
      <c r="B380" s="173" t="s">
        <v>1168</v>
      </c>
      <c r="C380" s="80" t="s">
        <v>1173</v>
      </c>
      <c r="D380" s="80" t="s">
        <v>198</v>
      </c>
      <c r="E380" s="84">
        <v>110</v>
      </c>
      <c r="F380" s="80">
        <f t="shared" si="6"/>
        <v>97.43135518157662</v>
      </c>
      <c r="G380" s="85"/>
    </row>
    <row r="381" spans="1:7" s="74" customFormat="1" ht="24.75" customHeight="1">
      <c r="A381" s="81" t="s">
        <v>1174</v>
      </c>
      <c r="B381" s="173" t="s">
        <v>1175</v>
      </c>
      <c r="C381" s="80" t="s">
        <v>1176</v>
      </c>
      <c r="D381" s="80" t="s">
        <v>198</v>
      </c>
      <c r="E381" s="84">
        <v>14.5</v>
      </c>
      <c r="F381" s="80">
        <f t="shared" si="6"/>
        <v>12.843224092116918</v>
      </c>
      <c r="G381" s="85"/>
    </row>
    <row r="382" spans="1:7" s="74" customFormat="1" ht="24.75" customHeight="1">
      <c r="A382" s="81" t="s">
        <v>1177</v>
      </c>
      <c r="B382" s="173" t="s">
        <v>1175</v>
      </c>
      <c r="C382" s="80" t="s">
        <v>1178</v>
      </c>
      <c r="D382" s="80" t="s">
        <v>198</v>
      </c>
      <c r="E382" s="84">
        <v>27</v>
      </c>
      <c r="F382" s="80">
        <f t="shared" si="6"/>
        <v>23.91496899911426</v>
      </c>
      <c r="G382" s="85"/>
    </row>
    <row r="383" spans="1:7" s="74" customFormat="1" ht="24.75" customHeight="1">
      <c r="A383" s="81" t="s">
        <v>1179</v>
      </c>
      <c r="B383" s="173" t="s">
        <v>1175</v>
      </c>
      <c r="C383" s="80" t="s">
        <v>1180</v>
      </c>
      <c r="D383" s="80" t="s">
        <v>198</v>
      </c>
      <c r="E383" s="84">
        <v>50</v>
      </c>
      <c r="F383" s="80">
        <f t="shared" si="6"/>
        <v>44.28697962798937</v>
      </c>
      <c r="G383" s="85"/>
    </row>
    <row r="384" spans="1:7" s="74" customFormat="1" ht="24.75" customHeight="1">
      <c r="A384" s="81" t="s">
        <v>1181</v>
      </c>
      <c r="B384" s="173" t="s">
        <v>1182</v>
      </c>
      <c r="C384" s="80" t="s">
        <v>1183</v>
      </c>
      <c r="D384" s="80" t="s">
        <v>198</v>
      </c>
      <c r="E384" s="84">
        <v>48.5</v>
      </c>
      <c r="F384" s="80">
        <f t="shared" si="6"/>
        <v>42.95837023914969</v>
      </c>
      <c r="G384" s="85"/>
    </row>
    <row r="385" spans="1:7" s="74" customFormat="1" ht="24.75" customHeight="1">
      <c r="A385" s="81" t="s">
        <v>1184</v>
      </c>
      <c r="B385" s="173" t="s">
        <v>1182</v>
      </c>
      <c r="C385" s="80" t="s">
        <v>1185</v>
      </c>
      <c r="D385" s="80" t="s">
        <v>198</v>
      </c>
      <c r="E385" s="84">
        <v>53.47</v>
      </c>
      <c r="F385" s="80">
        <f t="shared" si="6"/>
        <v>47.36049601417183</v>
      </c>
      <c r="G385" s="85"/>
    </row>
    <row r="386" spans="1:7" s="74" customFormat="1" ht="24.75" customHeight="1">
      <c r="A386" s="81" t="s">
        <v>1186</v>
      </c>
      <c r="B386" s="173" t="s">
        <v>1182</v>
      </c>
      <c r="C386" s="80" t="s">
        <v>1187</v>
      </c>
      <c r="D386" s="80" t="s">
        <v>198</v>
      </c>
      <c r="E386" s="84">
        <v>73.45</v>
      </c>
      <c r="F386" s="80">
        <f t="shared" si="6"/>
        <v>65.0575730735164</v>
      </c>
      <c r="G386" s="85"/>
    </row>
    <row r="387" spans="1:7" s="74" customFormat="1" ht="24.75" customHeight="1">
      <c r="A387" s="86" t="s">
        <v>1188</v>
      </c>
      <c r="B387" s="173" t="s">
        <v>1182</v>
      </c>
      <c r="C387" s="80" t="s">
        <v>1189</v>
      </c>
      <c r="D387" s="80" t="s">
        <v>198</v>
      </c>
      <c r="E387" s="84">
        <v>110.5</v>
      </c>
      <c r="F387" s="80">
        <f t="shared" si="6"/>
        <v>97.87422497785651</v>
      </c>
      <c r="G387" s="85"/>
    </row>
    <row r="388" spans="1:7" s="74" customFormat="1" ht="24.75" customHeight="1">
      <c r="A388" s="86" t="s">
        <v>1190</v>
      </c>
      <c r="B388" s="173" t="s">
        <v>1182</v>
      </c>
      <c r="C388" s="80" t="s">
        <v>1191</v>
      </c>
      <c r="D388" s="80" t="s">
        <v>198</v>
      </c>
      <c r="E388" s="84">
        <v>185.95</v>
      </c>
      <c r="F388" s="80">
        <f t="shared" si="6"/>
        <v>164.70327723649245</v>
      </c>
      <c r="G388" s="85"/>
    </row>
    <row r="389" spans="1:7" s="74" customFormat="1" ht="24.75" customHeight="1">
      <c r="A389" s="86" t="s">
        <v>1192</v>
      </c>
      <c r="B389" s="173" t="s">
        <v>1182</v>
      </c>
      <c r="C389" s="80" t="s">
        <v>1193</v>
      </c>
      <c r="D389" s="80" t="s">
        <v>198</v>
      </c>
      <c r="E389" s="84">
        <v>240.35</v>
      </c>
      <c r="F389" s="80">
        <f t="shared" si="6"/>
        <v>212.8875110717449</v>
      </c>
      <c r="G389" s="85"/>
    </row>
    <row r="390" spans="1:7" s="74" customFormat="1" ht="24.75" customHeight="1">
      <c r="A390" s="86" t="s">
        <v>1194</v>
      </c>
      <c r="B390" s="173" t="s">
        <v>1182</v>
      </c>
      <c r="C390" s="80" t="s">
        <v>1195</v>
      </c>
      <c r="D390" s="80" t="s">
        <v>198</v>
      </c>
      <c r="E390" s="84">
        <v>330.26</v>
      </c>
      <c r="F390" s="80">
        <f t="shared" si="6"/>
        <v>292.52435783879537</v>
      </c>
      <c r="G390" s="85"/>
    </row>
    <row r="391" spans="1:7" s="74" customFormat="1" ht="24.75" customHeight="1">
      <c r="A391" s="86" t="s">
        <v>1196</v>
      </c>
      <c r="B391" s="173" t="s">
        <v>1197</v>
      </c>
      <c r="C391" s="84" t="s">
        <v>1198</v>
      </c>
      <c r="D391" s="80" t="s">
        <v>198</v>
      </c>
      <c r="E391" s="84">
        <v>133.6</v>
      </c>
      <c r="F391" s="80">
        <f t="shared" si="6"/>
        <v>118.3348095659876</v>
      </c>
      <c r="G391" s="85"/>
    </row>
    <row r="392" spans="1:7" s="74" customFormat="1" ht="24.75" customHeight="1">
      <c r="A392" s="86" t="s">
        <v>1199</v>
      </c>
      <c r="B392" s="173" t="s">
        <v>1197</v>
      </c>
      <c r="C392" s="84" t="s">
        <v>1200</v>
      </c>
      <c r="D392" s="80" t="s">
        <v>198</v>
      </c>
      <c r="E392" s="84">
        <v>162.5</v>
      </c>
      <c r="F392" s="80">
        <f t="shared" si="6"/>
        <v>143.93268379096546</v>
      </c>
      <c r="G392" s="85"/>
    </row>
    <row r="393" spans="1:7" s="74" customFormat="1" ht="24.75" customHeight="1">
      <c r="A393" s="86" t="s">
        <v>1201</v>
      </c>
      <c r="B393" s="173" t="s">
        <v>1197</v>
      </c>
      <c r="C393" s="84" t="s">
        <v>1202</v>
      </c>
      <c r="D393" s="80" t="s">
        <v>198</v>
      </c>
      <c r="E393" s="84">
        <v>227.9</v>
      </c>
      <c r="F393" s="80">
        <f t="shared" si="6"/>
        <v>201.86005314437557</v>
      </c>
      <c r="G393" s="85"/>
    </row>
    <row r="394" spans="1:7" s="74" customFormat="1" ht="24.75" customHeight="1">
      <c r="A394" s="86" t="s">
        <v>1203</v>
      </c>
      <c r="B394" s="173" t="s">
        <v>1197</v>
      </c>
      <c r="C394" s="84" t="s">
        <v>1204</v>
      </c>
      <c r="D394" s="80" t="s">
        <v>198</v>
      </c>
      <c r="E394" s="84">
        <v>364.64000000000004</v>
      </c>
      <c r="F394" s="80">
        <f t="shared" si="6"/>
        <v>322.97608503100093</v>
      </c>
      <c r="G394" s="85"/>
    </row>
    <row r="395" spans="1:7" s="74" customFormat="1" ht="24.75" customHeight="1">
      <c r="A395" s="86" t="s">
        <v>1205</v>
      </c>
      <c r="B395" s="173" t="s">
        <v>1197</v>
      </c>
      <c r="C395" s="84" t="s">
        <v>1206</v>
      </c>
      <c r="D395" s="80" t="s">
        <v>198</v>
      </c>
      <c r="E395" s="84">
        <v>536.1</v>
      </c>
      <c r="F395" s="80">
        <f t="shared" si="6"/>
        <v>474.84499557130204</v>
      </c>
      <c r="G395" s="85"/>
    </row>
    <row r="396" spans="1:7" s="74" customFormat="1" ht="24.75" customHeight="1">
      <c r="A396" s="86" t="s">
        <v>1207</v>
      </c>
      <c r="B396" s="173" t="s">
        <v>1197</v>
      </c>
      <c r="C396" s="84" t="s">
        <v>1208</v>
      </c>
      <c r="D396" s="80" t="s">
        <v>198</v>
      </c>
      <c r="E396" s="84">
        <v>743.6</v>
      </c>
      <c r="F396" s="80">
        <f t="shared" si="6"/>
        <v>658.6359610274579</v>
      </c>
      <c r="G396" s="85"/>
    </row>
    <row r="397" spans="1:7" s="74" customFormat="1" ht="24.75" customHeight="1">
      <c r="A397" s="86" t="s">
        <v>1209</v>
      </c>
      <c r="B397" s="173" t="s">
        <v>1197</v>
      </c>
      <c r="C397" s="84" t="s">
        <v>1210</v>
      </c>
      <c r="D397" s="80" t="s">
        <v>198</v>
      </c>
      <c r="E397" s="84">
        <v>978.8</v>
      </c>
      <c r="F397" s="80">
        <f t="shared" si="6"/>
        <v>866.9619131975198</v>
      </c>
      <c r="G397" s="85"/>
    </row>
    <row r="398" spans="1:7" s="74" customFormat="1" ht="24.75" customHeight="1">
      <c r="A398" s="86" t="s">
        <v>1211</v>
      </c>
      <c r="B398" s="173" t="s">
        <v>1197</v>
      </c>
      <c r="C398" s="84" t="s">
        <v>1212</v>
      </c>
      <c r="D398" s="80" t="s">
        <v>198</v>
      </c>
      <c r="E398" s="84">
        <v>1538</v>
      </c>
      <c r="F398" s="80">
        <f t="shared" si="6"/>
        <v>1362.267493356953</v>
      </c>
      <c r="G398" s="85"/>
    </row>
    <row r="399" spans="1:7" s="74" customFormat="1" ht="24.75" customHeight="1">
      <c r="A399" s="86" t="s">
        <v>1213</v>
      </c>
      <c r="B399" s="173" t="s">
        <v>1197</v>
      </c>
      <c r="C399" s="84" t="s">
        <v>1214</v>
      </c>
      <c r="D399" s="80" t="s">
        <v>198</v>
      </c>
      <c r="E399" s="84">
        <v>2295.3</v>
      </c>
      <c r="F399" s="80">
        <f t="shared" si="6"/>
        <v>2033.0380868024802</v>
      </c>
      <c r="G399" s="85"/>
    </row>
    <row r="400" spans="1:7" s="74" customFormat="1" ht="24.75" customHeight="1">
      <c r="A400" s="86" t="s">
        <v>1215</v>
      </c>
      <c r="B400" s="173" t="s">
        <v>1197</v>
      </c>
      <c r="C400" s="84" t="s">
        <v>1216</v>
      </c>
      <c r="D400" s="80" t="s">
        <v>198</v>
      </c>
      <c r="E400" s="84">
        <v>3165.2</v>
      </c>
      <c r="F400" s="80">
        <f t="shared" si="6"/>
        <v>2803.542958370239</v>
      </c>
      <c r="G400" s="85"/>
    </row>
    <row r="401" spans="1:7" s="74" customFormat="1" ht="24.75" customHeight="1">
      <c r="A401" s="86" t="s">
        <v>1217</v>
      </c>
      <c r="B401" s="173" t="s">
        <v>1197</v>
      </c>
      <c r="C401" s="84" t="s">
        <v>1218</v>
      </c>
      <c r="D401" s="80" t="s">
        <v>198</v>
      </c>
      <c r="E401" s="84">
        <v>4140.7</v>
      </c>
      <c r="F401" s="80">
        <f t="shared" si="6"/>
        <v>3667.5819309123117</v>
      </c>
      <c r="G401" s="85"/>
    </row>
    <row r="402" spans="1:7" s="74" customFormat="1" ht="24.75" customHeight="1">
      <c r="A402" s="204" t="s">
        <v>1219</v>
      </c>
      <c r="B402" s="199"/>
      <c r="C402" s="199"/>
      <c r="D402" s="199"/>
      <c r="E402" s="199"/>
      <c r="F402" s="199"/>
      <c r="G402" s="205"/>
    </row>
    <row r="403" spans="1:7" s="74" customFormat="1" ht="24.75" customHeight="1">
      <c r="A403" s="81" t="s">
        <v>10</v>
      </c>
      <c r="B403" s="174" t="s">
        <v>1220</v>
      </c>
      <c r="C403" s="87" t="s">
        <v>1221</v>
      </c>
      <c r="D403" s="88" t="s">
        <v>661</v>
      </c>
      <c r="E403" s="88">
        <v>11.64</v>
      </c>
      <c r="F403" s="80">
        <f>E403/1.129</f>
        <v>10.310008857395927</v>
      </c>
      <c r="G403" s="83"/>
    </row>
    <row r="404" spans="1:7" s="74" customFormat="1" ht="24.75" customHeight="1">
      <c r="A404" s="81" t="s">
        <v>12</v>
      </c>
      <c r="B404" s="174" t="s">
        <v>1220</v>
      </c>
      <c r="C404" s="87" t="s">
        <v>1222</v>
      </c>
      <c r="D404" s="88" t="s">
        <v>661</v>
      </c>
      <c r="E404" s="88">
        <v>16.49</v>
      </c>
      <c r="F404" s="80">
        <f aca="true" t="shared" si="7" ref="F404:F467">E404/1.129</f>
        <v>14.605845881310893</v>
      </c>
      <c r="G404" s="83"/>
    </row>
    <row r="405" spans="1:7" s="74" customFormat="1" ht="24.75" customHeight="1">
      <c r="A405" s="81" t="s">
        <v>14</v>
      </c>
      <c r="B405" s="174" t="s">
        <v>1220</v>
      </c>
      <c r="C405" s="87" t="s">
        <v>1223</v>
      </c>
      <c r="D405" s="88" t="s">
        <v>661</v>
      </c>
      <c r="E405" s="88">
        <v>22.795</v>
      </c>
      <c r="F405" s="80">
        <f t="shared" si="7"/>
        <v>20.190434012400356</v>
      </c>
      <c r="G405" s="83"/>
    </row>
    <row r="406" spans="1:7" s="74" customFormat="1" ht="24.75" customHeight="1">
      <c r="A406" s="81" t="s">
        <v>16</v>
      </c>
      <c r="B406" s="174" t="s">
        <v>1220</v>
      </c>
      <c r="C406" s="87" t="s">
        <v>1224</v>
      </c>
      <c r="D406" s="88" t="s">
        <v>661</v>
      </c>
      <c r="E406" s="88">
        <v>33.949999999999996</v>
      </c>
      <c r="F406" s="80">
        <f t="shared" si="7"/>
        <v>30.07085916740478</v>
      </c>
      <c r="G406" s="83"/>
    </row>
    <row r="407" spans="1:7" s="74" customFormat="1" ht="24.75" customHeight="1">
      <c r="A407" s="81" t="s">
        <v>17</v>
      </c>
      <c r="B407" s="174" t="s">
        <v>1220</v>
      </c>
      <c r="C407" s="87" t="s">
        <v>1225</v>
      </c>
      <c r="D407" s="88" t="s">
        <v>661</v>
      </c>
      <c r="E407" s="88">
        <v>46.56</v>
      </c>
      <c r="F407" s="80">
        <f t="shared" si="7"/>
        <v>41.240035429583706</v>
      </c>
      <c r="G407" s="83"/>
    </row>
    <row r="408" spans="1:7" s="74" customFormat="1" ht="24.75" customHeight="1">
      <c r="A408" s="81" t="s">
        <v>18</v>
      </c>
      <c r="B408" s="174" t="s">
        <v>1220</v>
      </c>
      <c r="C408" s="87" t="s">
        <v>1226</v>
      </c>
      <c r="D408" s="88" t="s">
        <v>661</v>
      </c>
      <c r="E408" s="88">
        <v>65.96</v>
      </c>
      <c r="F408" s="80">
        <f t="shared" si="7"/>
        <v>58.42338352524357</v>
      </c>
      <c r="G408" s="83"/>
    </row>
    <row r="409" spans="1:7" s="74" customFormat="1" ht="24.75" customHeight="1">
      <c r="A409" s="81" t="s">
        <v>9</v>
      </c>
      <c r="B409" s="174" t="s">
        <v>1220</v>
      </c>
      <c r="C409" s="87" t="s">
        <v>1227</v>
      </c>
      <c r="D409" s="88" t="s">
        <v>661</v>
      </c>
      <c r="E409" s="88">
        <v>1693.1834999999999</v>
      </c>
      <c r="F409" s="80">
        <f t="shared" si="7"/>
        <v>1499.7196634189547</v>
      </c>
      <c r="G409" s="83"/>
    </row>
    <row r="410" spans="1:7" s="74" customFormat="1" ht="24.75" customHeight="1">
      <c r="A410" s="81" t="s">
        <v>19</v>
      </c>
      <c r="B410" s="174" t="s">
        <v>1220</v>
      </c>
      <c r="C410" s="87" t="s">
        <v>1228</v>
      </c>
      <c r="D410" s="88" t="s">
        <v>661</v>
      </c>
      <c r="E410" s="88">
        <v>2285.1744999999996</v>
      </c>
      <c r="F410" s="80">
        <f t="shared" si="7"/>
        <v>2024.0695305580157</v>
      </c>
      <c r="G410" s="83"/>
    </row>
    <row r="411" spans="1:7" s="74" customFormat="1" ht="24.75" customHeight="1">
      <c r="A411" s="81" t="s">
        <v>20</v>
      </c>
      <c r="B411" s="174" t="s">
        <v>1220</v>
      </c>
      <c r="C411" s="87" t="s">
        <v>1229</v>
      </c>
      <c r="D411" s="88" t="s">
        <v>661</v>
      </c>
      <c r="E411" s="88">
        <v>3177.2835</v>
      </c>
      <c r="F411" s="80">
        <f t="shared" si="7"/>
        <v>2814.2457927369355</v>
      </c>
      <c r="G411" s="83"/>
    </row>
    <row r="412" spans="1:7" s="74" customFormat="1" ht="24.75" customHeight="1">
      <c r="A412" s="81" t="s">
        <v>1230</v>
      </c>
      <c r="B412" s="174" t="s">
        <v>1220</v>
      </c>
      <c r="C412" s="87" t="s">
        <v>1231</v>
      </c>
      <c r="D412" s="88" t="s">
        <v>661</v>
      </c>
      <c r="E412" s="88">
        <v>257.24399999999997</v>
      </c>
      <c r="F412" s="80">
        <f t="shared" si="7"/>
        <v>227.85119574844992</v>
      </c>
      <c r="G412" s="83"/>
    </row>
    <row r="413" spans="1:7" s="74" customFormat="1" ht="24.75" customHeight="1">
      <c r="A413" s="81" t="s">
        <v>1232</v>
      </c>
      <c r="B413" s="174" t="s">
        <v>1220</v>
      </c>
      <c r="C413" s="87" t="s">
        <v>1233</v>
      </c>
      <c r="D413" s="88" t="s">
        <v>661</v>
      </c>
      <c r="E413" s="88">
        <v>470.9835</v>
      </c>
      <c r="F413" s="80">
        <f t="shared" si="7"/>
        <v>417.16873339238265</v>
      </c>
      <c r="G413" s="83"/>
    </row>
    <row r="414" spans="1:7" s="74" customFormat="1" ht="24.75" customHeight="1">
      <c r="A414" s="81" t="s">
        <v>1234</v>
      </c>
      <c r="B414" s="174" t="s">
        <v>1220</v>
      </c>
      <c r="C414" s="87" t="s">
        <v>1235</v>
      </c>
      <c r="D414" s="88" t="s">
        <v>661</v>
      </c>
      <c r="E414" s="88">
        <v>320.3425</v>
      </c>
      <c r="F414" s="80">
        <f t="shared" si="7"/>
        <v>283.74003542958366</v>
      </c>
      <c r="G414" s="83"/>
    </row>
    <row r="415" spans="1:7" s="74" customFormat="1" ht="24.75" customHeight="1">
      <c r="A415" s="81" t="s">
        <v>1236</v>
      </c>
      <c r="B415" s="174" t="s">
        <v>1220</v>
      </c>
      <c r="C415" s="87" t="s">
        <v>1237</v>
      </c>
      <c r="D415" s="88" t="s">
        <v>661</v>
      </c>
      <c r="E415" s="88">
        <v>354.535</v>
      </c>
      <c r="F415" s="80">
        <f t="shared" si="7"/>
        <v>314.0256864481843</v>
      </c>
      <c r="G415" s="83"/>
    </row>
    <row r="416" spans="1:7" s="74" customFormat="1" ht="24.75" customHeight="1">
      <c r="A416" s="81" t="s">
        <v>1238</v>
      </c>
      <c r="B416" s="174" t="s">
        <v>1220</v>
      </c>
      <c r="C416" s="87" t="s">
        <v>1239</v>
      </c>
      <c r="D416" s="88" t="s">
        <v>661</v>
      </c>
      <c r="E416" s="88">
        <v>367.145</v>
      </c>
      <c r="F416" s="80">
        <f t="shared" si="7"/>
        <v>325.1948627103631</v>
      </c>
      <c r="G416" s="83"/>
    </row>
    <row r="417" spans="1:7" s="74" customFormat="1" ht="24.75" customHeight="1">
      <c r="A417" s="81" t="s">
        <v>1240</v>
      </c>
      <c r="B417" s="174" t="s">
        <v>1220</v>
      </c>
      <c r="C417" s="87" t="s">
        <v>1241</v>
      </c>
      <c r="D417" s="88" t="s">
        <v>661</v>
      </c>
      <c r="E417" s="88">
        <v>509.54099999999994</v>
      </c>
      <c r="F417" s="80">
        <f t="shared" si="7"/>
        <v>451.3206377325066</v>
      </c>
      <c r="G417" s="83"/>
    </row>
    <row r="418" spans="1:7" s="74" customFormat="1" ht="24.75" customHeight="1">
      <c r="A418" s="81" t="s">
        <v>1242</v>
      </c>
      <c r="B418" s="174" t="s">
        <v>1220</v>
      </c>
      <c r="C418" s="87" t="s">
        <v>1243</v>
      </c>
      <c r="D418" s="88" t="s">
        <v>661</v>
      </c>
      <c r="E418" s="88">
        <v>611.585</v>
      </c>
      <c r="F418" s="80">
        <f t="shared" si="7"/>
        <v>541.7050487156777</v>
      </c>
      <c r="G418" s="83"/>
    </row>
    <row r="419" spans="1:7" s="74" customFormat="1" ht="24.75" customHeight="1">
      <c r="A419" s="81" t="s">
        <v>1244</v>
      </c>
      <c r="B419" s="174" t="s">
        <v>1220</v>
      </c>
      <c r="C419" s="87" t="s">
        <v>1245</v>
      </c>
      <c r="D419" s="88" t="s">
        <v>661</v>
      </c>
      <c r="E419" s="88">
        <v>820.135</v>
      </c>
      <c r="F419" s="80">
        <f t="shared" si="7"/>
        <v>726.4260407440213</v>
      </c>
      <c r="G419" s="83"/>
    </row>
    <row r="420" spans="1:7" s="74" customFormat="1" ht="24.75" customHeight="1">
      <c r="A420" s="81" t="s">
        <v>1246</v>
      </c>
      <c r="B420" s="174" t="s">
        <v>1220</v>
      </c>
      <c r="C420" s="87" t="s">
        <v>1247</v>
      </c>
      <c r="D420" s="88" t="s">
        <v>661</v>
      </c>
      <c r="E420" s="88">
        <v>926.8349999999999</v>
      </c>
      <c r="F420" s="80">
        <f t="shared" si="7"/>
        <v>820.9344552701505</v>
      </c>
      <c r="G420" s="83"/>
    </row>
    <row r="421" spans="1:7" s="74" customFormat="1" ht="24.75" customHeight="1">
      <c r="A421" s="81" t="s">
        <v>1248</v>
      </c>
      <c r="B421" s="174" t="s">
        <v>1220</v>
      </c>
      <c r="C421" s="87" t="s">
        <v>1249</v>
      </c>
      <c r="D421" s="88" t="s">
        <v>661</v>
      </c>
      <c r="E421" s="88">
        <v>1130.05</v>
      </c>
      <c r="F421" s="80">
        <f t="shared" si="7"/>
        <v>1000.9300265721878</v>
      </c>
      <c r="G421" s="83"/>
    </row>
    <row r="422" spans="1:7" s="74" customFormat="1" ht="24.75" customHeight="1">
      <c r="A422" s="81" t="s">
        <v>1250</v>
      </c>
      <c r="B422" s="174" t="s">
        <v>1220</v>
      </c>
      <c r="C422" s="87" t="s">
        <v>1251</v>
      </c>
      <c r="D422" s="88" t="s">
        <v>661</v>
      </c>
      <c r="E422" s="88">
        <v>1479.25</v>
      </c>
      <c r="F422" s="80">
        <f t="shared" si="7"/>
        <v>1310.2302922940655</v>
      </c>
      <c r="G422" s="83"/>
    </row>
    <row r="423" spans="1:7" s="74" customFormat="1" ht="24.75" customHeight="1">
      <c r="A423" s="81" t="s">
        <v>1252</v>
      </c>
      <c r="B423" s="174" t="s">
        <v>1220</v>
      </c>
      <c r="C423" s="87" t="s">
        <v>1253</v>
      </c>
      <c r="D423" s="88" t="s">
        <v>661</v>
      </c>
      <c r="E423" s="88">
        <v>1996.26</v>
      </c>
      <c r="F423" s="80">
        <f t="shared" si="7"/>
        <v>1768.1665190434012</v>
      </c>
      <c r="G423" s="83"/>
    </row>
    <row r="424" spans="1:7" s="74" customFormat="1" ht="24.75" customHeight="1">
      <c r="A424" s="81" t="s">
        <v>1254</v>
      </c>
      <c r="B424" s="174" t="s">
        <v>1220</v>
      </c>
      <c r="C424" s="87" t="s">
        <v>1255</v>
      </c>
      <c r="D424" s="88" t="s">
        <v>661</v>
      </c>
      <c r="E424" s="88">
        <v>2749.95</v>
      </c>
      <c r="F424" s="80">
        <f t="shared" si="7"/>
        <v>2435.739592559787</v>
      </c>
      <c r="G424" s="83"/>
    </row>
    <row r="425" spans="1:7" s="74" customFormat="1" ht="24.75" customHeight="1">
      <c r="A425" s="81" t="s">
        <v>1256</v>
      </c>
      <c r="B425" s="174" t="s">
        <v>1220</v>
      </c>
      <c r="C425" s="87" t="s">
        <v>1257</v>
      </c>
      <c r="D425" s="88" t="s">
        <v>661</v>
      </c>
      <c r="E425" s="88">
        <v>4650</v>
      </c>
      <c r="F425" s="80">
        <f t="shared" si="7"/>
        <v>4118.689105403011</v>
      </c>
      <c r="G425" s="83"/>
    </row>
    <row r="426" spans="1:7" s="74" customFormat="1" ht="24.75" customHeight="1">
      <c r="A426" s="81" t="s">
        <v>1258</v>
      </c>
      <c r="B426" s="174" t="s">
        <v>1220</v>
      </c>
      <c r="C426" s="87" t="s">
        <v>1259</v>
      </c>
      <c r="D426" s="88" t="s">
        <v>661</v>
      </c>
      <c r="E426" s="88">
        <v>262.5</v>
      </c>
      <c r="F426" s="80">
        <f t="shared" si="7"/>
        <v>232.5066430469442</v>
      </c>
      <c r="G426" s="83"/>
    </row>
    <row r="427" spans="1:7" s="74" customFormat="1" ht="24.75" customHeight="1">
      <c r="A427" s="81" t="s">
        <v>1260</v>
      </c>
      <c r="B427" s="174" t="s">
        <v>1220</v>
      </c>
      <c r="C427" s="87" t="s">
        <v>1261</v>
      </c>
      <c r="D427" s="88" t="s">
        <v>661</v>
      </c>
      <c r="E427" s="88">
        <v>310</v>
      </c>
      <c r="F427" s="80">
        <f t="shared" si="7"/>
        <v>274.5792736935341</v>
      </c>
      <c r="G427" s="83"/>
    </row>
    <row r="428" spans="1:7" s="74" customFormat="1" ht="24.75" customHeight="1">
      <c r="A428" s="81" t="s">
        <v>1262</v>
      </c>
      <c r="B428" s="174" t="s">
        <v>1220</v>
      </c>
      <c r="C428" s="87" t="s">
        <v>1263</v>
      </c>
      <c r="D428" s="88" t="s">
        <v>661</v>
      </c>
      <c r="E428" s="88">
        <v>355</v>
      </c>
      <c r="F428" s="80">
        <f t="shared" si="7"/>
        <v>314.4375553587245</v>
      </c>
      <c r="G428" s="83"/>
    </row>
    <row r="429" spans="1:7" s="74" customFormat="1" ht="24.75" customHeight="1">
      <c r="A429" s="81" t="s">
        <v>1264</v>
      </c>
      <c r="B429" s="174" t="s">
        <v>1220</v>
      </c>
      <c r="C429" s="87" t="s">
        <v>1265</v>
      </c>
      <c r="D429" s="88" t="s">
        <v>661</v>
      </c>
      <c r="E429" s="88">
        <v>423</v>
      </c>
      <c r="F429" s="80">
        <f t="shared" si="7"/>
        <v>374.6678476527901</v>
      </c>
      <c r="G429" s="83"/>
    </row>
    <row r="430" spans="1:7" s="74" customFormat="1" ht="24.75" customHeight="1">
      <c r="A430" s="81" t="s">
        <v>1266</v>
      </c>
      <c r="B430" s="174" t="s">
        <v>1220</v>
      </c>
      <c r="C430" s="87" t="s">
        <v>1267</v>
      </c>
      <c r="D430" s="88" t="s">
        <v>661</v>
      </c>
      <c r="E430" s="88">
        <v>750</v>
      </c>
      <c r="F430" s="80">
        <f t="shared" si="7"/>
        <v>664.3046944198405</v>
      </c>
      <c r="G430" s="83"/>
    </row>
    <row r="431" spans="1:7" s="74" customFormat="1" ht="24.75" customHeight="1">
      <c r="A431" s="81" t="s">
        <v>1268</v>
      </c>
      <c r="B431" s="174" t="s">
        <v>1220</v>
      </c>
      <c r="C431" s="87" t="s">
        <v>1269</v>
      </c>
      <c r="D431" s="88" t="s">
        <v>661</v>
      </c>
      <c r="E431" s="88">
        <v>1110</v>
      </c>
      <c r="F431" s="80">
        <f t="shared" si="7"/>
        <v>983.170947741364</v>
      </c>
      <c r="G431" s="83"/>
    </row>
    <row r="432" spans="1:7" s="74" customFormat="1" ht="24.75" customHeight="1">
      <c r="A432" s="81" t="s">
        <v>44</v>
      </c>
      <c r="B432" s="174" t="s">
        <v>1270</v>
      </c>
      <c r="C432" s="87" t="s">
        <v>1271</v>
      </c>
      <c r="D432" s="88" t="s">
        <v>661</v>
      </c>
      <c r="E432" s="88">
        <v>324.95</v>
      </c>
      <c r="F432" s="80">
        <f t="shared" si="7"/>
        <v>287.8210806023029</v>
      </c>
      <c r="G432" s="83"/>
    </row>
    <row r="433" spans="1:7" s="74" customFormat="1" ht="24.75" customHeight="1">
      <c r="A433" s="81" t="s">
        <v>45</v>
      </c>
      <c r="B433" s="174" t="s">
        <v>1270</v>
      </c>
      <c r="C433" s="87" t="s">
        <v>1272</v>
      </c>
      <c r="D433" s="88" t="s">
        <v>661</v>
      </c>
      <c r="E433" s="88">
        <v>557.75</v>
      </c>
      <c r="F433" s="80">
        <f t="shared" si="7"/>
        <v>494.0212577502214</v>
      </c>
      <c r="G433" s="83"/>
    </row>
    <row r="434" spans="1:7" s="74" customFormat="1" ht="24.75" customHeight="1">
      <c r="A434" s="81" t="s">
        <v>1273</v>
      </c>
      <c r="B434" s="174" t="s">
        <v>986</v>
      </c>
      <c r="C434" s="87" t="s">
        <v>1274</v>
      </c>
      <c r="D434" s="88" t="s">
        <v>661</v>
      </c>
      <c r="E434" s="88">
        <v>208.55</v>
      </c>
      <c r="F434" s="80">
        <f t="shared" si="7"/>
        <v>184.7209920283437</v>
      </c>
      <c r="G434" s="83"/>
    </row>
    <row r="435" spans="1:7" s="74" customFormat="1" ht="24.75" customHeight="1">
      <c r="A435" s="81" t="s">
        <v>1275</v>
      </c>
      <c r="B435" s="174" t="s">
        <v>986</v>
      </c>
      <c r="C435" s="87" t="s">
        <v>1276</v>
      </c>
      <c r="D435" s="88" t="s">
        <v>661</v>
      </c>
      <c r="E435" s="88">
        <v>237.65</v>
      </c>
      <c r="F435" s="80">
        <f t="shared" si="7"/>
        <v>210.49601417183348</v>
      </c>
      <c r="G435" s="83"/>
    </row>
    <row r="436" spans="1:7" s="74" customFormat="1" ht="24.75" customHeight="1">
      <c r="A436" s="81" t="s">
        <v>1277</v>
      </c>
      <c r="B436" s="174" t="s">
        <v>986</v>
      </c>
      <c r="C436" s="87" t="s">
        <v>1278</v>
      </c>
      <c r="D436" s="88" t="s">
        <v>661</v>
      </c>
      <c r="E436" s="88">
        <v>268.69</v>
      </c>
      <c r="F436" s="80">
        <f t="shared" si="7"/>
        <v>237.9893711248893</v>
      </c>
      <c r="G436" s="83"/>
    </row>
    <row r="437" spans="1:7" s="74" customFormat="1" ht="24.75" customHeight="1">
      <c r="A437" s="81" t="s">
        <v>1279</v>
      </c>
      <c r="B437" s="174" t="s">
        <v>986</v>
      </c>
      <c r="C437" s="87" t="s">
        <v>1280</v>
      </c>
      <c r="D437" s="88" t="s">
        <v>661</v>
      </c>
      <c r="E437" s="88">
        <v>358.9</v>
      </c>
      <c r="F437" s="80">
        <f t="shared" si="7"/>
        <v>317.8919397697077</v>
      </c>
      <c r="G437" s="83"/>
    </row>
    <row r="438" spans="1:7" s="74" customFormat="1" ht="24.75" customHeight="1">
      <c r="A438" s="81" t="s">
        <v>1281</v>
      </c>
      <c r="B438" s="174" t="s">
        <v>986</v>
      </c>
      <c r="C438" s="87" t="s">
        <v>1282</v>
      </c>
      <c r="D438" s="88" t="s">
        <v>661</v>
      </c>
      <c r="E438" s="88">
        <v>470.45</v>
      </c>
      <c r="F438" s="80">
        <f t="shared" si="7"/>
        <v>416.69619131975196</v>
      </c>
      <c r="G438" s="83"/>
    </row>
    <row r="439" spans="1:7" s="74" customFormat="1" ht="24.75" customHeight="1">
      <c r="A439" s="81" t="s">
        <v>1283</v>
      </c>
      <c r="B439" s="174" t="s">
        <v>986</v>
      </c>
      <c r="C439" s="87" t="s">
        <v>1284</v>
      </c>
      <c r="D439" s="88" t="s">
        <v>661</v>
      </c>
      <c r="E439" s="88">
        <v>407.4</v>
      </c>
      <c r="F439" s="80">
        <f t="shared" si="7"/>
        <v>360.8503100088574</v>
      </c>
      <c r="G439" s="83"/>
    </row>
    <row r="440" spans="1:7" s="74" customFormat="1" ht="24.75" customHeight="1">
      <c r="A440" s="81" t="s">
        <v>1285</v>
      </c>
      <c r="B440" s="174" t="s">
        <v>986</v>
      </c>
      <c r="C440" s="87" t="s">
        <v>1286</v>
      </c>
      <c r="D440" s="88" t="s">
        <v>661</v>
      </c>
      <c r="E440" s="88">
        <v>460.75</v>
      </c>
      <c r="F440" s="80">
        <f t="shared" si="7"/>
        <v>408.1045172719221</v>
      </c>
      <c r="G440" s="83"/>
    </row>
    <row r="441" spans="1:7" s="74" customFormat="1" ht="24.75" customHeight="1">
      <c r="A441" s="81" t="s">
        <v>1287</v>
      </c>
      <c r="B441" s="174" t="s">
        <v>986</v>
      </c>
      <c r="C441" s="87" t="s">
        <v>1288</v>
      </c>
      <c r="D441" s="88" t="s">
        <v>661</v>
      </c>
      <c r="E441" s="88">
        <v>624.68</v>
      </c>
      <c r="F441" s="80">
        <f t="shared" si="7"/>
        <v>553.3038086802479</v>
      </c>
      <c r="G441" s="83"/>
    </row>
    <row r="442" spans="1:7" s="74" customFormat="1" ht="24.75" customHeight="1">
      <c r="A442" s="81" t="s">
        <v>1289</v>
      </c>
      <c r="B442" s="174" t="s">
        <v>986</v>
      </c>
      <c r="C442" s="87" t="s">
        <v>1290</v>
      </c>
      <c r="D442" s="88" t="s">
        <v>661</v>
      </c>
      <c r="E442" s="88">
        <v>674.15</v>
      </c>
      <c r="F442" s="80">
        <f t="shared" si="7"/>
        <v>597.1213463241806</v>
      </c>
      <c r="G442" s="83"/>
    </row>
    <row r="443" spans="1:7" s="74" customFormat="1" ht="24.75" customHeight="1">
      <c r="A443" s="81" t="s">
        <v>1291</v>
      </c>
      <c r="B443" s="174" t="s">
        <v>986</v>
      </c>
      <c r="C443" s="87" t="s">
        <v>1292</v>
      </c>
      <c r="D443" s="88" t="s">
        <v>661</v>
      </c>
      <c r="E443" s="88">
        <v>800.25</v>
      </c>
      <c r="F443" s="80">
        <f t="shared" si="7"/>
        <v>708.8131089459699</v>
      </c>
      <c r="G443" s="83"/>
    </row>
    <row r="444" spans="1:7" s="74" customFormat="1" ht="24.75" customHeight="1">
      <c r="A444" s="81" t="s">
        <v>1293</v>
      </c>
      <c r="B444" s="174" t="s">
        <v>986</v>
      </c>
      <c r="C444" s="87" t="s">
        <v>1294</v>
      </c>
      <c r="D444" s="88" t="s">
        <v>661</v>
      </c>
      <c r="E444" s="88">
        <v>978.2934999999999</v>
      </c>
      <c r="F444" s="80">
        <f t="shared" si="7"/>
        <v>866.5132860938883</v>
      </c>
      <c r="G444" s="83"/>
    </row>
    <row r="445" spans="1:7" s="74" customFormat="1" ht="24.75" customHeight="1">
      <c r="A445" s="81" t="s">
        <v>1295</v>
      </c>
      <c r="B445" s="174" t="s">
        <v>986</v>
      </c>
      <c r="C445" s="87" t="s">
        <v>1296</v>
      </c>
      <c r="D445" s="88" t="s">
        <v>661</v>
      </c>
      <c r="E445" s="88">
        <v>1450.15</v>
      </c>
      <c r="F445" s="80">
        <f t="shared" si="7"/>
        <v>1284.4552701505759</v>
      </c>
      <c r="G445" s="83"/>
    </row>
    <row r="446" spans="1:7" s="74" customFormat="1" ht="24.75" customHeight="1">
      <c r="A446" s="81" t="s">
        <v>1297</v>
      </c>
      <c r="B446" s="174" t="s">
        <v>986</v>
      </c>
      <c r="C446" s="87" t="s">
        <v>1298</v>
      </c>
      <c r="D446" s="88" t="s">
        <v>661</v>
      </c>
      <c r="E446" s="88">
        <v>2575.35</v>
      </c>
      <c r="F446" s="80">
        <f t="shared" si="7"/>
        <v>2281.0894596988483</v>
      </c>
      <c r="G446" s="83"/>
    </row>
    <row r="447" spans="1:7" s="74" customFormat="1" ht="24.75" customHeight="1">
      <c r="A447" s="81" t="s">
        <v>1299</v>
      </c>
      <c r="B447" s="174" t="s">
        <v>986</v>
      </c>
      <c r="C447" s="87" t="s">
        <v>1300</v>
      </c>
      <c r="D447" s="88" t="s">
        <v>661</v>
      </c>
      <c r="E447" s="88">
        <v>3758.75</v>
      </c>
      <c r="F447" s="80">
        <f t="shared" si="7"/>
        <v>3329.273693534101</v>
      </c>
      <c r="G447" s="83"/>
    </row>
    <row r="448" spans="1:7" s="74" customFormat="1" ht="24.75" customHeight="1">
      <c r="A448" s="81" t="s">
        <v>1301</v>
      </c>
      <c r="B448" s="174" t="s">
        <v>986</v>
      </c>
      <c r="C448" s="87" t="s">
        <v>1302</v>
      </c>
      <c r="D448" s="88" t="s">
        <v>661</v>
      </c>
      <c r="E448" s="88">
        <v>819.65</v>
      </c>
      <c r="F448" s="80">
        <f t="shared" si="7"/>
        <v>725.9964570416297</v>
      </c>
      <c r="G448" s="83"/>
    </row>
    <row r="449" spans="1:7" s="74" customFormat="1" ht="24.75" customHeight="1">
      <c r="A449" s="81" t="s">
        <v>1303</v>
      </c>
      <c r="B449" s="174" t="s">
        <v>986</v>
      </c>
      <c r="C449" s="87" t="s">
        <v>1304</v>
      </c>
      <c r="D449" s="88" t="s">
        <v>661</v>
      </c>
      <c r="E449" s="88">
        <v>1110.6499999999999</v>
      </c>
      <c r="F449" s="80">
        <f t="shared" si="7"/>
        <v>983.7466784765278</v>
      </c>
      <c r="G449" s="83"/>
    </row>
    <row r="450" spans="1:7" s="74" customFormat="1" ht="24.75" customHeight="1">
      <c r="A450" s="81" t="s">
        <v>1305</v>
      </c>
      <c r="B450" s="174" t="s">
        <v>986</v>
      </c>
      <c r="C450" s="87" t="s">
        <v>1306</v>
      </c>
      <c r="D450" s="88" t="s">
        <v>661</v>
      </c>
      <c r="E450" s="88">
        <v>1595.65</v>
      </c>
      <c r="F450" s="80">
        <f t="shared" si="7"/>
        <v>1413.3303808680248</v>
      </c>
      <c r="G450" s="83"/>
    </row>
    <row r="451" spans="1:7" s="74" customFormat="1" ht="24.75" customHeight="1">
      <c r="A451" s="81" t="s">
        <v>1307</v>
      </c>
      <c r="B451" s="174" t="s">
        <v>986</v>
      </c>
      <c r="C451" s="87" t="s">
        <v>1308</v>
      </c>
      <c r="D451" s="88" t="s">
        <v>661</v>
      </c>
      <c r="E451" s="88">
        <v>2458.95</v>
      </c>
      <c r="F451" s="80">
        <f t="shared" si="7"/>
        <v>2177.989371124889</v>
      </c>
      <c r="G451" s="83"/>
    </row>
    <row r="452" spans="1:7" s="74" customFormat="1" ht="24.75" customHeight="1">
      <c r="A452" s="81" t="s">
        <v>1309</v>
      </c>
      <c r="B452" s="174" t="s">
        <v>986</v>
      </c>
      <c r="C452" s="87" t="s">
        <v>1310</v>
      </c>
      <c r="D452" s="88" t="s">
        <v>661</v>
      </c>
      <c r="E452" s="88">
        <v>4166.15</v>
      </c>
      <c r="F452" s="80">
        <f t="shared" si="7"/>
        <v>3690.1240035429582</v>
      </c>
      <c r="G452" s="83"/>
    </row>
    <row r="453" spans="1:7" s="74" customFormat="1" ht="24.75" customHeight="1">
      <c r="A453" s="81" t="s">
        <v>1311</v>
      </c>
      <c r="B453" s="174" t="s">
        <v>986</v>
      </c>
      <c r="C453" s="87" t="s">
        <v>1312</v>
      </c>
      <c r="D453" s="88" t="s">
        <v>661</v>
      </c>
      <c r="E453" s="88">
        <v>8051</v>
      </c>
      <c r="F453" s="80">
        <f t="shared" si="7"/>
        <v>7131.089459698848</v>
      </c>
      <c r="G453" s="83"/>
    </row>
    <row r="454" spans="1:7" s="74" customFormat="1" ht="24.75" customHeight="1">
      <c r="A454" s="81" t="s">
        <v>1313</v>
      </c>
      <c r="B454" s="174" t="s">
        <v>1314</v>
      </c>
      <c r="C454" s="87" t="s">
        <v>1315</v>
      </c>
      <c r="D454" s="88" t="s">
        <v>661</v>
      </c>
      <c r="E454" s="88">
        <v>103.79</v>
      </c>
      <c r="F454" s="80">
        <f t="shared" si="7"/>
        <v>91.93091231178035</v>
      </c>
      <c r="G454" s="83"/>
    </row>
    <row r="455" spans="1:7" s="74" customFormat="1" ht="24.75" customHeight="1">
      <c r="A455" s="81" t="s">
        <v>1316</v>
      </c>
      <c r="B455" s="174" t="s">
        <v>1314</v>
      </c>
      <c r="C455" s="87" t="s">
        <v>1317</v>
      </c>
      <c r="D455" s="88" t="s">
        <v>661</v>
      </c>
      <c r="E455" s="88">
        <v>121.78349999999999</v>
      </c>
      <c r="F455" s="80">
        <f t="shared" si="7"/>
        <v>107.86846767050486</v>
      </c>
      <c r="G455" s="83"/>
    </row>
    <row r="456" spans="1:7" s="74" customFormat="1" ht="24.75" customHeight="1">
      <c r="A456" s="81" t="s">
        <v>1318</v>
      </c>
      <c r="B456" s="174" t="s">
        <v>1314</v>
      </c>
      <c r="C456" s="87" t="s">
        <v>1319</v>
      </c>
      <c r="D456" s="88" t="s">
        <v>661</v>
      </c>
      <c r="E456" s="88">
        <v>135.36350000000002</v>
      </c>
      <c r="F456" s="80">
        <f t="shared" si="7"/>
        <v>119.8968113374668</v>
      </c>
      <c r="G456" s="83"/>
    </row>
    <row r="457" spans="1:7" s="74" customFormat="1" ht="24.75" customHeight="1">
      <c r="A457" s="81" t="s">
        <v>1320</v>
      </c>
      <c r="B457" s="174" t="s">
        <v>1314</v>
      </c>
      <c r="C457" s="87" t="s">
        <v>1321</v>
      </c>
      <c r="D457" s="88" t="s">
        <v>661</v>
      </c>
      <c r="E457" s="88">
        <v>179.45</v>
      </c>
      <c r="F457" s="80">
        <f t="shared" si="7"/>
        <v>158.94596988485384</v>
      </c>
      <c r="G457" s="83"/>
    </row>
    <row r="458" spans="1:7" s="74" customFormat="1" ht="24.75" customHeight="1">
      <c r="A458" s="81" t="s">
        <v>1322</v>
      </c>
      <c r="B458" s="174" t="s">
        <v>1314</v>
      </c>
      <c r="C458" s="87" t="s">
        <v>1323</v>
      </c>
      <c r="D458" s="88" t="s">
        <v>661</v>
      </c>
      <c r="E458" s="88">
        <v>213.4</v>
      </c>
      <c r="F458" s="80">
        <f t="shared" si="7"/>
        <v>189.01682905225863</v>
      </c>
      <c r="G458" s="83"/>
    </row>
    <row r="459" spans="1:7" s="74" customFormat="1" ht="24.75" customHeight="1">
      <c r="A459" s="81" t="s">
        <v>1324</v>
      </c>
      <c r="B459" s="174" t="s">
        <v>1314</v>
      </c>
      <c r="C459" s="87" t="s">
        <v>1325</v>
      </c>
      <c r="D459" s="88" t="s">
        <v>661</v>
      </c>
      <c r="E459" s="88">
        <v>257.05</v>
      </c>
      <c r="F459" s="80">
        <f t="shared" si="7"/>
        <v>227.67936226749336</v>
      </c>
      <c r="G459" s="83"/>
    </row>
    <row r="460" spans="1:7" s="74" customFormat="1" ht="24.75" customHeight="1">
      <c r="A460" s="81" t="s">
        <v>1326</v>
      </c>
      <c r="B460" s="174" t="s">
        <v>1314</v>
      </c>
      <c r="C460" s="87" t="s">
        <v>1327</v>
      </c>
      <c r="D460" s="88" t="s">
        <v>661</v>
      </c>
      <c r="E460" s="88">
        <v>363.75</v>
      </c>
      <c r="F460" s="80">
        <f t="shared" si="7"/>
        <v>322.1877767936227</v>
      </c>
      <c r="G460" s="83"/>
    </row>
    <row r="461" spans="1:7" s="74" customFormat="1" ht="24.75" customHeight="1">
      <c r="A461" s="81" t="s">
        <v>1328</v>
      </c>
      <c r="B461" s="174" t="s">
        <v>1314</v>
      </c>
      <c r="C461" s="87" t="s">
        <v>1329</v>
      </c>
      <c r="D461" s="88" t="s">
        <v>661</v>
      </c>
      <c r="E461" s="88">
        <v>431.65</v>
      </c>
      <c r="F461" s="80">
        <f t="shared" si="7"/>
        <v>382.3294951284322</v>
      </c>
      <c r="G461" s="83"/>
    </row>
    <row r="462" spans="1:7" s="74" customFormat="1" ht="24.75" customHeight="1">
      <c r="A462" s="81" t="s">
        <v>1330</v>
      </c>
      <c r="B462" s="174" t="s">
        <v>1314</v>
      </c>
      <c r="C462" s="87" t="s">
        <v>1331</v>
      </c>
      <c r="D462" s="88" t="s">
        <v>661</v>
      </c>
      <c r="E462" s="88">
        <v>577.15</v>
      </c>
      <c r="F462" s="80">
        <f t="shared" si="7"/>
        <v>511.2046058458813</v>
      </c>
      <c r="G462" s="83"/>
    </row>
    <row r="463" spans="1:7" s="74" customFormat="1" ht="24.75" customHeight="1">
      <c r="A463" s="81" t="s">
        <v>1332</v>
      </c>
      <c r="B463" s="174" t="s">
        <v>1314</v>
      </c>
      <c r="C463" s="87" t="s">
        <v>1333</v>
      </c>
      <c r="D463" s="88" t="s">
        <v>661</v>
      </c>
      <c r="E463" s="88">
        <v>882.7</v>
      </c>
      <c r="F463" s="80">
        <f t="shared" si="7"/>
        <v>781.8423383525244</v>
      </c>
      <c r="G463" s="83"/>
    </row>
    <row r="464" spans="1:7" s="74" customFormat="1" ht="24.75" customHeight="1">
      <c r="A464" s="81" t="s">
        <v>1334</v>
      </c>
      <c r="B464" s="174" t="s">
        <v>1314</v>
      </c>
      <c r="C464" s="87" t="s">
        <v>1335</v>
      </c>
      <c r="D464" s="88" t="s">
        <v>661</v>
      </c>
      <c r="E464" s="88">
        <v>1246.45</v>
      </c>
      <c r="F464" s="80">
        <f t="shared" si="7"/>
        <v>1104.0301151461472</v>
      </c>
      <c r="G464" s="83"/>
    </row>
    <row r="465" spans="1:7" s="74" customFormat="1" ht="24.75" customHeight="1">
      <c r="A465" s="81" t="s">
        <v>1336</v>
      </c>
      <c r="B465" s="174" t="s">
        <v>1314</v>
      </c>
      <c r="C465" s="87" t="s">
        <v>1337</v>
      </c>
      <c r="D465" s="88" t="s">
        <v>661</v>
      </c>
      <c r="E465" s="88">
        <v>2216.45</v>
      </c>
      <c r="F465" s="80">
        <f t="shared" si="7"/>
        <v>1963.1975199291408</v>
      </c>
      <c r="G465" s="83"/>
    </row>
    <row r="466" spans="1:7" s="74" customFormat="1" ht="24.75" customHeight="1">
      <c r="A466" s="81" t="s">
        <v>1338</v>
      </c>
      <c r="B466" s="174" t="s">
        <v>1314</v>
      </c>
      <c r="C466" s="87" t="s">
        <v>1339</v>
      </c>
      <c r="D466" s="88" t="s">
        <v>661</v>
      </c>
      <c r="E466" s="88">
        <v>121.25</v>
      </c>
      <c r="F466" s="80">
        <f t="shared" si="7"/>
        <v>107.39592559787422</v>
      </c>
      <c r="G466" s="83"/>
    </row>
    <row r="467" spans="1:7" s="74" customFormat="1" ht="24.75" customHeight="1">
      <c r="A467" s="81" t="s">
        <v>1340</v>
      </c>
      <c r="B467" s="174" t="s">
        <v>1314</v>
      </c>
      <c r="C467" s="87" t="s">
        <v>1341</v>
      </c>
      <c r="D467" s="88" t="s">
        <v>661</v>
      </c>
      <c r="E467" s="88">
        <v>130.95</v>
      </c>
      <c r="F467" s="80">
        <f t="shared" si="7"/>
        <v>115.98759964570415</v>
      </c>
      <c r="G467" s="83"/>
    </row>
    <row r="468" spans="1:7" s="74" customFormat="1" ht="24.75" customHeight="1">
      <c r="A468" s="81" t="s">
        <v>1342</v>
      </c>
      <c r="B468" s="174" t="s">
        <v>1314</v>
      </c>
      <c r="C468" s="87" t="s">
        <v>1343</v>
      </c>
      <c r="D468" s="88" t="s">
        <v>661</v>
      </c>
      <c r="E468" s="88">
        <v>160.04999999999998</v>
      </c>
      <c r="F468" s="80">
        <f aca="true" t="shared" si="8" ref="F468:F490">E468/1.129</f>
        <v>141.76262178919396</v>
      </c>
      <c r="G468" s="83"/>
    </row>
    <row r="469" spans="1:7" s="74" customFormat="1" ht="24.75" customHeight="1">
      <c r="A469" s="81" t="s">
        <v>1344</v>
      </c>
      <c r="B469" s="174" t="s">
        <v>1314</v>
      </c>
      <c r="C469" s="87" t="s">
        <v>1345</v>
      </c>
      <c r="D469" s="88" t="s">
        <v>661</v>
      </c>
      <c r="E469" s="88">
        <v>203.7</v>
      </c>
      <c r="F469" s="80">
        <f t="shared" si="8"/>
        <v>180.4251550044287</v>
      </c>
      <c r="G469" s="83"/>
    </row>
    <row r="470" spans="1:7" s="74" customFormat="1" ht="24.75" customHeight="1">
      <c r="A470" s="81" t="s">
        <v>1346</v>
      </c>
      <c r="B470" s="174" t="s">
        <v>1314</v>
      </c>
      <c r="C470" s="87" t="s">
        <v>1347</v>
      </c>
      <c r="D470" s="88" t="s">
        <v>661</v>
      </c>
      <c r="E470" s="88">
        <v>237.65</v>
      </c>
      <c r="F470" s="80">
        <f t="shared" si="8"/>
        <v>210.49601417183348</v>
      </c>
      <c r="G470" s="83"/>
    </row>
    <row r="471" spans="1:7" s="74" customFormat="1" ht="24.75" customHeight="1">
      <c r="A471" s="81" t="s">
        <v>1348</v>
      </c>
      <c r="B471" s="174" t="s">
        <v>1314</v>
      </c>
      <c r="C471" s="87" t="s">
        <v>1349</v>
      </c>
      <c r="D471" s="88" t="s">
        <v>661</v>
      </c>
      <c r="E471" s="88">
        <v>276.45</v>
      </c>
      <c r="F471" s="80">
        <f t="shared" si="8"/>
        <v>244.8627103631532</v>
      </c>
      <c r="G471" s="83"/>
    </row>
    <row r="472" spans="1:7" s="74" customFormat="1" ht="24.75" customHeight="1">
      <c r="A472" s="81" t="s">
        <v>1350</v>
      </c>
      <c r="B472" s="174" t="s">
        <v>1314</v>
      </c>
      <c r="C472" s="87" t="s">
        <v>1351</v>
      </c>
      <c r="D472" s="88" t="s">
        <v>661</v>
      </c>
      <c r="E472" s="88">
        <v>421.95</v>
      </c>
      <c r="F472" s="80">
        <f t="shared" si="8"/>
        <v>373.7378210806023</v>
      </c>
      <c r="G472" s="83"/>
    </row>
    <row r="473" spans="1:7" s="74" customFormat="1" ht="24.75" customHeight="1">
      <c r="A473" s="81" t="s">
        <v>1352</v>
      </c>
      <c r="B473" s="174" t="s">
        <v>1314</v>
      </c>
      <c r="C473" s="87" t="s">
        <v>1353</v>
      </c>
      <c r="D473" s="88" t="s">
        <v>661</v>
      </c>
      <c r="E473" s="88">
        <v>509.25</v>
      </c>
      <c r="F473" s="80">
        <f t="shared" si="8"/>
        <v>451.0628875110717</v>
      </c>
      <c r="G473" s="83"/>
    </row>
    <row r="474" spans="1:7" s="74" customFormat="1" ht="24.75" customHeight="1">
      <c r="A474" s="81" t="s">
        <v>1354</v>
      </c>
      <c r="B474" s="174" t="s">
        <v>1314</v>
      </c>
      <c r="C474" s="87" t="s">
        <v>1355</v>
      </c>
      <c r="D474" s="88" t="s">
        <v>661</v>
      </c>
      <c r="E474" s="88">
        <v>654.75</v>
      </c>
      <c r="F474" s="80">
        <f t="shared" si="8"/>
        <v>579.9379982285208</v>
      </c>
      <c r="G474" s="83"/>
    </row>
    <row r="475" spans="1:7" s="74" customFormat="1" ht="24.75" customHeight="1">
      <c r="A475" s="81" t="s">
        <v>1356</v>
      </c>
      <c r="B475" s="174" t="s">
        <v>1314</v>
      </c>
      <c r="C475" s="87" t="s">
        <v>1357</v>
      </c>
      <c r="D475" s="88" t="s">
        <v>661</v>
      </c>
      <c r="E475" s="88">
        <v>1062.1499999999999</v>
      </c>
      <c r="F475" s="80">
        <f t="shared" si="8"/>
        <v>940.788308237378</v>
      </c>
      <c r="G475" s="83"/>
    </row>
    <row r="476" spans="1:7" s="74" customFormat="1" ht="24.75" customHeight="1">
      <c r="A476" s="81" t="s">
        <v>1358</v>
      </c>
      <c r="B476" s="174" t="s">
        <v>1314</v>
      </c>
      <c r="C476" s="87" t="s">
        <v>1359</v>
      </c>
      <c r="D476" s="88" t="s">
        <v>661</v>
      </c>
      <c r="E476" s="88">
        <v>1479.25</v>
      </c>
      <c r="F476" s="80">
        <f t="shared" si="8"/>
        <v>1310.2302922940655</v>
      </c>
      <c r="G476" s="83"/>
    </row>
    <row r="477" spans="1:7" s="74" customFormat="1" ht="24.75" customHeight="1">
      <c r="A477" s="81" t="s">
        <v>1360</v>
      </c>
      <c r="B477" s="174" t="s">
        <v>1314</v>
      </c>
      <c r="C477" s="87" t="s">
        <v>1361</v>
      </c>
      <c r="D477" s="88" t="s">
        <v>661</v>
      </c>
      <c r="E477" s="88">
        <v>2507.45</v>
      </c>
      <c r="F477" s="80">
        <f t="shared" si="8"/>
        <v>2220.947741364039</v>
      </c>
      <c r="G477" s="83"/>
    </row>
    <row r="478" spans="1:7" s="74" customFormat="1" ht="24.75" customHeight="1">
      <c r="A478" s="81" t="s">
        <v>1362</v>
      </c>
      <c r="B478" s="175" t="s">
        <v>1363</v>
      </c>
      <c r="C478" s="87" t="s">
        <v>1364</v>
      </c>
      <c r="D478" s="88" t="s">
        <v>661</v>
      </c>
      <c r="E478" s="88">
        <v>101.85</v>
      </c>
      <c r="F478" s="80">
        <f t="shared" si="8"/>
        <v>90.21257750221434</v>
      </c>
      <c r="G478" s="83"/>
    </row>
    <row r="479" spans="1:7" s="74" customFormat="1" ht="24.75" customHeight="1">
      <c r="A479" s="81" t="s">
        <v>1365</v>
      </c>
      <c r="B479" s="175" t="s">
        <v>1363</v>
      </c>
      <c r="C479" s="87" t="s">
        <v>1366</v>
      </c>
      <c r="D479" s="88" t="s">
        <v>661</v>
      </c>
      <c r="E479" s="88">
        <v>130.95</v>
      </c>
      <c r="F479" s="80">
        <f t="shared" si="8"/>
        <v>115.98759964570415</v>
      </c>
      <c r="G479" s="83"/>
    </row>
    <row r="480" spans="1:7" s="74" customFormat="1" ht="24.75" customHeight="1">
      <c r="A480" s="81" t="s">
        <v>1367</v>
      </c>
      <c r="B480" s="175" t="s">
        <v>1363</v>
      </c>
      <c r="C480" s="87" t="s">
        <v>1368</v>
      </c>
      <c r="D480" s="88" t="s">
        <v>661</v>
      </c>
      <c r="E480" s="88">
        <v>135.79999999999998</v>
      </c>
      <c r="F480" s="80">
        <f t="shared" si="8"/>
        <v>120.28343666961912</v>
      </c>
      <c r="G480" s="83"/>
    </row>
    <row r="481" spans="1:7" s="74" customFormat="1" ht="24.75" customHeight="1">
      <c r="A481" s="81" t="s">
        <v>1369</v>
      </c>
      <c r="B481" s="175" t="s">
        <v>1363</v>
      </c>
      <c r="C481" s="87" t="s">
        <v>1370</v>
      </c>
      <c r="D481" s="88" t="s">
        <v>661</v>
      </c>
      <c r="E481" s="88">
        <v>169.75</v>
      </c>
      <c r="F481" s="80">
        <f t="shared" si="8"/>
        <v>150.35429583702393</v>
      </c>
      <c r="G481" s="83"/>
    </row>
    <row r="482" spans="1:7" s="74" customFormat="1" ht="24.75" customHeight="1">
      <c r="A482" s="81" t="s">
        <v>1371</v>
      </c>
      <c r="B482" s="175" t="s">
        <v>1363</v>
      </c>
      <c r="C482" s="87" t="s">
        <v>1372</v>
      </c>
      <c r="D482" s="88" t="s">
        <v>661</v>
      </c>
      <c r="E482" s="88">
        <v>218.25</v>
      </c>
      <c r="F482" s="80">
        <f t="shared" si="8"/>
        <v>193.3126660761736</v>
      </c>
      <c r="G482" s="83"/>
    </row>
    <row r="483" spans="1:7" s="74" customFormat="1" ht="24.75" customHeight="1">
      <c r="A483" s="81" t="s">
        <v>1373</v>
      </c>
      <c r="B483" s="175" t="s">
        <v>1363</v>
      </c>
      <c r="C483" s="87" t="s">
        <v>1374</v>
      </c>
      <c r="D483" s="88" t="s">
        <v>661</v>
      </c>
      <c r="E483" s="88">
        <v>250.3182</v>
      </c>
      <c r="F483" s="80">
        <f t="shared" si="8"/>
        <v>221.71674047829936</v>
      </c>
      <c r="G483" s="83"/>
    </row>
    <row r="484" spans="1:7" s="74" customFormat="1" ht="24.75" customHeight="1">
      <c r="A484" s="81" t="s">
        <v>1375</v>
      </c>
      <c r="B484" s="175" t="s">
        <v>1363</v>
      </c>
      <c r="C484" s="87" t="s">
        <v>1376</v>
      </c>
      <c r="D484" s="88" t="s">
        <v>661</v>
      </c>
      <c r="E484" s="88">
        <v>370.1132</v>
      </c>
      <c r="F484" s="80">
        <f t="shared" si="8"/>
        <v>327.82391496899913</v>
      </c>
      <c r="G484" s="83"/>
    </row>
    <row r="485" spans="1:7" s="74" customFormat="1" ht="24.75" customHeight="1">
      <c r="A485" s="81" t="s">
        <v>1377</v>
      </c>
      <c r="B485" s="175" t="s">
        <v>1363</v>
      </c>
      <c r="C485" s="87" t="s">
        <v>1378</v>
      </c>
      <c r="D485" s="88" t="s">
        <v>661</v>
      </c>
      <c r="E485" s="88">
        <v>455.9</v>
      </c>
      <c r="F485" s="80">
        <f t="shared" si="8"/>
        <v>403.8086802480071</v>
      </c>
      <c r="G485" s="83"/>
    </row>
    <row r="486" spans="1:7" s="74" customFormat="1" ht="24.75" customHeight="1">
      <c r="A486" s="81" t="s">
        <v>1379</v>
      </c>
      <c r="B486" s="175" t="s">
        <v>1363</v>
      </c>
      <c r="C486" s="87" t="s">
        <v>1380</v>
      </c>
      <c r="D486" s="88" t="s">
        <v>661</v>
      </c>
      <c r="E486" s="88">
        <v>557.75</v>
      </c>
      <c r="F486" s="80">
        <f t="shared" si="8"/>
        <v>494.0212577502214</v>
      </c>
      <c r="G486" s="83"/>
    </row>
    <row r="487" spans="1:7" s="74" customFormat="1" ht="24.75" customHeight="1">
      <c r="A487" s="81" t="s">
        <v>1381</v>
      </c>
      <c r="B487" s="175" t="s">
        <v>1363</v>
      </c>
      <c r="C487" s="87" t="s">
        <v>1382</v>
      </c>
      <c r="D487" s="88" t="s">
        <v>661</v>
      </c>
      <c r="E487" s="88">
        <v>1164</v>
      </c>
      <c r="F487" s="80">
        <f t="shared" si="8"/>
        <v>1031.0008857395926</v>
      </c>
      <c r="G487" s="83"/>
    </row>
    <row r="488" spans="1:7" s="74" customFormat="1" ht="24.75" customHeight="1">
      <c r="A488" s="81" t="s">
        <v>1383</v>
      </c>
      <c r="B488" s="175" t="s">
        <v>1363</v>
      </c>
      <c r="C488" s="87" t="s">
        <v>1384</v>
      </c>
      <c r="D488" s="88" t="s">
        <v>661</v>
      </c>
      <c r="E488" s="88">
        <v>1794.5</v>
      </c>
      <c r="F488" s="80">
        <f t="shared" si="8"/>
        <v>1589.4596988485384</v>
      </c>
      <c r="G488" s="83"/>
    </row>
    <row r="489" spans="1:7" s="74" customFormat="1" ht="24.75" customHeight="1">
      <c r="A489" s="81" t="s">
        <v>1385</v>
      </c>
      <c r="B489" s="175" t="s">
        <v>1363</v>
      </c>
      <c r="C489" s="87" t="s">
        <v>1386</v>
      </c>
      <c r="D489" s="88" t="s">
        <v>661</v>
      </c>
      <c r="E489" s="88">
        <v>2764.5</v>
      </c>
      <c r="F489" s="80">
        <f t="shared" si="8"/>
        <v>2448.6271036315325</v>
      </c>
      <c r="G489" s="83"/>
    </row>
    <row r="490" spans="1:7" s="74" customFormat="1" ht="24.75" customHeight="1">
      <c r="A490" s="81" t="s">
        <v>1387</v>
      </c>
      <c r="B490" s="175" t="s">
        <v>1363</v>
      </c>
      <c r="C490" s="87" t="s">
        <v>1388</v>
      </c>
      <c r="D490" s="88" t="s">
        <v>661</v>
      </c>
      <c r="E490" s="88">
        <v>4450</v>
      </c>
      <c r="F490" s="80">
        <f t="shared" si="8"/>
        <v>3941.541186891054</v>
      </c>
      <c r="G490" s="83"/>
    </row>
    <row r="491" spans="1:7" s="74" customFormat="1" ht="24.75" customHeight="1">
      <c r="A491" s="206" t="s">
        <v>2995</v>
      </c>
      <c r="B491" s="207"/>
      <c r="C491" s="207"/>
      <c r="D491" s="207"/>
      <c r="E491" s="207"/>
      <c r="F491" s="207"/>
      <c r="G491" s="208"/>
    </row>
    <row r="492" spans="1:7" s="74" customFormat="1" ht="24.75" customHeight="1">
      <c r="A492" s="81" t="s">
        <v>10</v>
      </c>
      <c r="B492" s="175" t="s">
        <v>1389</v>
      </c>
      <c r="C492" s="87" t="s">
        <v>1390</v>
      </c>
      <c r="D492" s="87" t="s">
        <v>198</v>
      </c>
      <c r="E492" s="88">
        <v>1.9589758999999995</v>
      </c>
      <c r="F492" s="124">
        <f>E492/1.129</f>
        <v>1.7351425155004425</v>
      </c>
      <c r="G492" s="155"/>
    </row>
    <row r="493" spans="1:7" s="74" customFormat="1" ht="24.75" customHeight="1">
      <c r="A493" s="81" t="s">
        <v>12</v>
      </c>
      <c r="B493" s="175" t="s">
        <v>1389</v>
      </c>
      <c r="C493" s="87" t="s">
        <v>1391</v>
      </c>
      <c r="D493" s="87" t="s">
        <v>198</v>
      </c>
      <c r="E493" s="88">
        <v>3.0388016400000004</v>
      </c>
      <c r="F493" s="124">
        <f aca="true" t="shared" si="9" ref="F493:F534">E493/1.129</f>
        <v>2.6915869264836143</v>
      </c>
      <c r="G493" s="155"/>
    </row>
    <row r="494" spans="1:7" s="74" customFormat="1" ht="24.75" customHeight="1">
      <c r="A494" s="81" t="s">
        <v>14</v>
      </c>
      <c r="B494" s="175" t="s">
        <v>1389</v>
      </c>
      <c r="C494" s="87" t="s">
        <v>1392</v>
      </c>
      <c r="D494" s="87" t="s">
        <v>198</v>
      </c>
      <c r="E494" s="88">
        <v>4.5390905</v>
      </c>
      <c r="F494" s="124">
        <f t="shared" si="9"/>
        <v>4.020452170062002</v>
      </c>
      <c r="G494" s="155"/>
    </row>
    <row r="495" spans="1:7" s="74" customFormat="1" ht="24.75" customHeight="1">
      <c r="A495" s="81" t="s">
        <v>16</v>
      </c>
      <c r="B495" s="175" t="s">
        <v>1389</v>
      </c>
      <c r="C495" s="87" t="s">
        <v>1393</v>
      </c>
      <c r="D495" s="87" t="s">
        <v>198</v>
      </c>
      <c r="E495" s="88">
        <v>7.616116059999999</v>
      </c>
      <c r="F495" s="124">
        <f t="shared" si="9"/>
        <v>6.745895535872452</v>
      </c>
      <c r="G495" s="155"/>
    </row>
    <row r="496" spans="1:7" s="74" customFormat="1" ht="24.75" customHeight="1">
      <c r="A496" s="81" t="s">
        <v>17</v>
      </c>
      <c r="B496" s="175" t="s">
        <v>1389</v>
      </c>
      <c r="C496" s="87" t="s">
        <v>1394</v>
      </c>
      <c r="D496" s="87" t="s">
        <v>198</v>
      </c>
      <c r="E496" s="88">
        <v>12.222098419999998</v>
      </c>
      <c r="F496" s="124">
        <f t="shared" si="9"/>
        <v>10.82559647475642</v>
      </c>
      <c r="G496" s="155"/>
    </row>
    <row r="497" spans="1:7" s="74" customFormat="1" ht="24.75" customHeight="1">
      <c r="A497" s="81" t="s">
        <v>18</v>
      </c>
      <c r="B497" s="175" t="s">
        <v>1389</v>
      </c>
      <c r="C497" s="87" t="s">
        <v>1395</v>
      </c>
      <c r="D497" s="87" t="s">
        <v>198</v>
      </c>
      <c r="E497" s="88">
        <v>18.634161</v>
      </c>
      <c r="F497" s="124">
        <f t="shared" si="9"/>
        <v>16.50501417183348</v>
      </c>
      <c r="G497" s="155"/>
    </row>
    <row r="498" spans="1:7" s="74" customFormat="1" ht="24.75" customHeight="1">
      <c r="A498" s="81" t="s">
        <v>9</v>
      </c>
      <c r="B498" s="175" t="s">
        <v>1389</v>
      </c>
      <c r="C498" s="87" t="s">
        <v>1396</v>
      </c>
      <c r="D498" s="87" t="s">
        <v>198</v>
      </c>
      <c r="E498" s="88">
        <v>25.686474239999995</v>
      </c>
      <c r="F498" s="124">
        <f t="shared" si="9"/>
        <v>22.751527227635073</v>
      </c>
      <c r="G498" s="155"/>
    </row>
    <row r="499" spans="1:7" s="74" customFormat="1" ht="24.75" customHeight="1">
      <c r="A499" s="81" t="s">
        <v>19</v>
      </c>
      <c r="B499" s="175" t="s">
        <v>1389</v>
      </c>
      <c r="C499" s="87" t="s">
        <v>1397</v>
      </c>
      <c r="D499" s="87" t="s">
        <v>198</v>
      </c>
      <c r="E499" s="88">
        <v>35.56735755999999</v>
      </c>
      <c r="F499" s="124">
        <f t="shared" si="9"/>
        <v>31.503416793622666</v>
      </c>
      <c r="G499" s="155"/>
    </row>
    <row r="500" spans="1:7" s="74" customFormat="1" ht="24.75" customHeight="1">
      <c r="A500" s="81" t="s">
        <v>20</v>
      </c>
      <c r="B500" s="175" t="s">
        <v>1389</v>
      </c>
      <c r="C500" s="87" t="s">
        <v>1398</v>
      </c>
      <c r="D500" s="87" t="s">
        <v>198</v>
      </c>
      <c r="E500" s="88">
        <v>51.544956119999995</v>
      </c>
      <c r="F500" s="124">
        <f t="shared" si="9"/>
        <v>45.65540843224092</v>
      </c>
      <c r="G500" s="155"/>
    </row>
    <row r="501" spans="1:7" s="74" customFormat="1" ht="24.75" customHeight="1">
      <c r="A501" s="81" t="s">
        <v>23</v>
      </c>
      <c r="B501" s="175" t="s">
        <v>1389</v>
      </c>
      <c r="C501" s="87" t="s">
        <v>1399</v>
      </c>
      <c r="D501" s="87" t="s">
        <v>198</v>
      </c>
      <c r="E501" s="88">
        <v>70.12178123999999</v>
      </c>
      <c r="F501" s="124">
        <f t="shared" si="9"/>
        <v>62.10963794508414</v>
      </c>
      <c r="G501" s="155"/>
    </row>
    <row r="502" spans="1:7" s="74" customFormat="1" ht="24.75" customHeight="1">
      <c r="A502" s="81" t="s">
        <v>24</v>
      </c>
      <c r="B502" s="175" t="s">
        <v>1389</v>
      </c>
      <c r="C502" s="87" t="s">
        <v>1400</v>
      </c>
      <c r="D502" s="87" t="s">
        <v>198</v>
      </c>
      <c r="E502" s="88">
        <v>87.34165720000001</v>
      </c>
      <c r="F502" s="124">
        <f t="shared" si="9"/>
        <v>77.36196386182463</v>
      </c>
      <c r="G502" s="155"/>
    </row>
    <row r="503" spans="1:7" s="74" customFormat="1" ht="24.75" customHeight="1">
      <c r="A503" s="81" t="s">
        <v>25</v>
      </c>
      <c r="B503" s="175" t="s">
        <v>1389</v>
      </c>
      <c r="C503" s="87" t="s">
        <v>1401</v>
      </c>
      <c r="D503" s="87" t="s">
        <v>198</v>
      </c>
      <c r="E503" s="88">
        <v>108.64193662</v>
      </c>
      <c r="F503" s="124">
        <f t="shared" si="9"/>
        <v>96.22846467670504</v>
      </c>
      <c r="G503" s="155"/>
    </row>
    <row r="504" spans="1:7" s="74" customFormat="1" ht="24.75" customHeight="1">
      <c r="A504" s="81" t="s">
        <v>26</v>
      </c>
      <c r="B504" s="175" t="s">
        <v>1402</v>
      </c>
      <c r="C504" s="87" t="s">
        <v>1403</v>
      </c>
      <c r="D504" s="87" t="s">
        <v>198</v>
      </c>
      <c r="E504" s="88">
        <v>2.04497972</v>
      </c>
      <c r="F504" s="124">
        <f t="shared" si="9"/>
        <v>1.8113195039858283</v>
      </c>
      <c r="G504" s="155"/>
    </row>
    <row r="505" spans="1:7" s="74" customFormat="1" ht="24.75" customHeight="1">
      <c r="A505" s="81" t="s">
        <v>27</v>
      </c>
      <c r="B505" s="175" t="s">
        <v>1402</v>
      </c>
      <c r="C505" s="87" t="s">
        <v>1404</v>
      </c>
      <c r="D505" s="87" t="s">
        <v>198</v>
      </c>
      <c r="E505" s="88">
        <v>3.2012533</v>
      </c>
      <c r="F505" s="124">
        <f t="shared" si="9"/>
        <v>2.835476793622675</v>
      </c>
      <c r="G505" s="155"/>
    </row>
    <row r="506" spans="1:7" s="74" customFormat="1" ht="24.75" customHeight="1">
      <c r="A506" s="81" t="s">
        <v>28</v>
      </c>
      <c r="B506" s="175" t="s">
        <v>1402</v>
      </c>
      <c r="C506" s="87" t="s">
        <v>1405</v>
      </c>
      <c r="D506" s="87" t="s">
        <v>198</v>
      </c>
      <c r="E506" s="88">
        <v>4.76843402</v>
      </c>
      <c r="F506" s="124">
        <f t="shared" si="9"/>
        <v>4.223590806023029</v>
      </c>
      <c r="G506" s="155"/>
    </row>
    <row r="507" spans="1:7" s="74" customFormat="1" ht="24.75" customHeight="1">
      <c r="A507" s="81" t="s">
        <v>29</v>
      </c>
      <c r="B507" s="175" t="s">
        <v>1402</v>
      </c>
      <c r="C507" s="87" t="s">
        <v>1406</v>
      </c>
      <c r="D507" s="87" t="s">
        <v>198</v>
      </c>
      <c r="E507" s="88">
        <v>7.9983552599999985</v>
      </c>
      <c r="F507" s="124">
        <f t="shared" si="9"/>
        <v>7.084459929140832</v>
      </c>
      <c r="G507" s="155"/>
    </row>
    <row r="508" spans="1:7" s="74" customFormat="1" ht="24.75" customHeight="1">
      <c r="A508" s="81" t="s">
        <v>30</v>
      </c>
      <c r="B508" s="175" t="s">
        <v>1402</v>
      </c>
      <c r="C508" s="87" t="s">
        <v>1407</v>
      </c>
      <c r="D508" s="87" t="s">
        <v>198</v>
      </c>
      <c r="E508" s="88">
        <v>12.8527931</v>
      </c>
      <c r="F508" s="124">
        <f t="shared" si="9"/>
        <v>11.384227723649246</v>
      </c>
      <c r="G508" s="155"/>
    </row>
    <row r="509" spans="1:7" s="74" customFormat="1" ht="24.75" customHeight="1">
      <c r="A509" s="81" t="s">
        <v>31</v>
      </c>
      <c r="B509" s="175" t="s">
        <v>1402</v>
      </c>
      <c r="C509" s="87" t="s">
        <v>1408</v>
      </c>
      <c r="D509" s="87" t="s">
        <v>198</v>
      </c>
      <c r="E509" s="88">
        <v>19.59931498</v>
      </c>
      <c r="F509" s="124">
        <f t="shared" si="9"/>
        <v>17.359889264836138</v>
      </c>
      <c r="G509" s="155"/>
    </row>
    <row r="510" spans="1:7" s="74" customFormat="1" ht="24.75" customHeight="1">
      <c r="A510" s="81" t="s">
        <v>32</v>
      </c>
      <c r="B510" s="175" t="s">
        <v>1402</v>
      </c>
      <c r="C510" s="87" t="s">
        <v>1409</v>
      </c>
      <c r="D510" s="87" t="s">
        <v>198</v>
      </c>
      <c r="E510" s="88">
        <v>27.005199479999998</v>
      </c>
      <c r="F510" s="124">
        <f t="shared" si="9"/>
        <v>23.919574384410982</v>
      </c>
      <c r="G510" s="155"/>
    </row>
    <row r="511" spans="1:7" s="74" customFormat="1" ht="24.75" customHeight="1">
      <c r="A511" s="81" t="s">
        <v>33</v>
      </c>
      <c r="B511" s="175" t="s">
        <v>1402</v>
      </c>
      <c r="C511" s="87" t="s">
        <v>1410</v>
      </c>
      <c r="D511" s="87" t="s">
        <v>198</v>
      </c>
      <c r="E511" s="88">
        <v>37.39254974000001</v>
      </c>
      <c r="F511" s="124">
        <f t="shared" si="9"/>
        <v>33.12006177147919</v>
      </c>
      <c r="G511" s="155"/>
    </row>
    <row r="512" spans="1:7" s="74" customFormat="1" ht="24.75" customHeight="1">
      <c r="A512" s="81" t="s">
        <v>34</v>
      </c>
      <c r="B512" s="175" t="s">
        <v>1402</v>
      </c>
      <c r="C512" s="87" t="s">
        <v>1411</v>
      </c>
      <c r="D512" s="87" t="s">
        <v>198</v>
      </c>
      <c r="E512" s="88">
        <v>54.1824066</v>
      </c>
      <c r="F512" s="124">
        <f t="shared" si="9"/>
        <v>47.99150274579274</v>
      </c>
      <c r="G512" s="155"/>
    </row>
    <row r="513" spans="1:7" s="74" customFormat="1" ht="24.75" customHeight="1">
      <c r="A513" s="81" t="s">
        <v>35</v>
      </c>
      <c r="B513" s="175" t="s">
        <v>1402</v>
      </c>
      <c r="C513" s="87" t="s">
        <v>1412</v>
      </c>
      <c r="D513" s="87" t="s">
        <v>198</v>
      </c>
      <c r="E513" s="88">
        <v>73.7243857</v>
      </c>
      <c r="F513" s="124">
        <f t="shared" si="9"/>
        <v>65.30060735163862</v>
      </c>
      <c r="G513" s="155"/>
    </row>
    <row r="514" spans="1:7" s="74" customFormat="1" ht="24.75" customHeight="1">
      <c r="A514" s="81" t="s">
        <v>36</v>
      </c>
      <c r="B514" s="175" t="s">
        <v>1402</v>
      </c>
      <c r="C514" s="87" t="s">
        <v>1413</v>
      </c>
      <c r="D514" s="87" t="s">
        <v>198</v>
      </c>
      <c r="E514" s="88">
        <v>91.81385584</v>
      </c>
      <c r="F514" s="124">
        <f t="shared" si="9"/>
        <v>81.32316726306466</v>
      </c>
      <c r="G514" s="155"/>
    </row>
    <row r="515" spans="1:7" s="74" customFormat="1" ht="24.75" customHeight="1">
      <c r="A515" s="81" t="s">
        <v>37</v>
      </c>
      <c r="B515" s="175" t="s">
        <v>1402</v>
      </c>
      <c r="C515" s="87" t="s">
        <v>1414</v>
      </c>
      <c r="D515" s="87" t="s">
        <v>198</v>
      </c>
      <c r="E515" s="88">
        <v>114.20351698</v>
      </c>
      <c r="F515" s="124">
        <f t="shared" si="9"/>
        <v>101.15457659875997</v>
      </c>
      <c r="G515" s="155"/>
    </row>
    <row r="516" spans="1:7" s="74" customFormat="1" ht="24.75" customHeight="1">
      <c r="A516" s="81" t="s">
        <v>38</v>
      </c>
      <c r="B516" s="175" t="s">
        <v>1415</v>
      </c>
      <c r="C516" s="87" t="s">
        <v>1416</v>
      </c>
      <c r="D516" s="87" t="s">
        <v>198</v>
      </c>
      <c r="E516" s="88">
        <v>2.7138983199999993</v>
      </c>
      <c r="F516" s="124">
        <f t="shared" si="9"/>
        <v>2.403807192205491</v>
      </c>
      <c r="G516" s="155"/>
    </row>
    <row r="517" spans="1:7" s="74" customFormat="1" ht="24.75" customHeight="1">
      <c r="A517" s="81" t="s">
        <v>39</v>
      </c>
      <c r="B517" s="175" t="s">
        <v>1415</v>
      </c>
      <c r="C517" s="87" t="s">
        <v>1417</v>
      </c>
      <c r="D517" s="87" t="s">
        <v>198</v>
      </c>
      <c r="E517" s="88">
        <v>4.080403459999999</v>
      </c>
      <c r="F517" s="124">
        <f t="shared" si="9"/>
        <v>3.614174898139946</v>
      </c>
      <c r="G517" s="155"/>
    </row>
    <row r="518" spans="1:7" s="74" customFormat="1" ht="24.75" customHeight="1">
      <c r="A518" s="81" t="s">
        <v>40</v>
      </c>
      <c r="B518" s="175" t="s">
        <v>1415</v>
      </c>
      <c r="C518" s="87" t="s">
        <v>1418</v>
      </c>
      <c r="D518" s="87" t="s">
        <v>198</v>
      </c>
      <c r="E518" s="88">
        <v>5.90559564</v>
      </c>
      <c r="F518" s="124">
        <f t="shared" si="9"/>
        <v>5.230819875996457</v>
      </c>
      <c r="G518" s="155"/>
    </row>
    <row r="519" spans="1:7" s="74" customFormat="1" ht="24.75" customHeight="1">
      <c r="A519" s="81" t="s">
        <v>41</v>
      </c>
      <c r="B519" s="175" t="s">
        <v>1415</v>
      </c>
      <c r="C519" s="87" t="s">
        <v>1419</v>
      </c>
      <c r="D519" s="87" t="s">
        <v>198</v>
      </c>
      <c r="E519" s="88">
        <v>9.5082001</v>
      </c>
      <c r="F519" s="124">
        <f t="shared" si="9"/>
        <v>8.42178928255093</v>
      </c>
      <c r="G519" s="155"/>
    </row>
    <row r="520" spans="1:7" s="74" customFormat="1" ht="24.75" customHeight="1">
      <c r="A520" s="81" t="s">
        <v>43</v>
      </c>
      <c r="B520" s="175" t="s">
        <v>1415</v>
      </c>
      <c r="C520" s="87" t="s">
        <v>1420</v>
      </c>
      <c r="D520" s="87" t="s">
        <v>198</v>
      </c>
      <c r="E520" s="88">
        <v>14.73532116</v>
      </c>
      <c r="F520" s="124">
        <f t="shared" si="9"/>
        <v>13.051657360496014</v>
      </c>
      <c r="G520" s="155"/>
    </row>
    <row r="521" spans="1:7" s="74" customFormat="1" ht="24.75" customHeight="1">
      <c r="A521" s="81" t="s">
        <v>44</v>
      </c>
      <c r="B521" s="175" t="s">
        <v>1415</v>
      </c>
      <c r="C521" s="87" t="s">
        <v>1421</v>
      </c>
      <c r="D521" s="87" t="s">
        <v>198</v>
      </c>
      <c r="E521" s="88">
        <v>22.198541539999997</v>
      </c>
      <c r="F521" s="124">
        <f t="shared" si="9"/>
        <v>19.662127139061113</v>
      </c>
      <c r="G521" s="155"/>
    </row>
    <row r="522" spans="1:7" s="74" customFormat="1" ht="24.75" customHeight="1">
      <c r="A522" s="81" t="s">
        <v>45</v>
      </c>
      <c r="B522" s="175" t="s">
        <v>1415</v>
      </c>
      <c r="C522" s="87" t="s">
        <v>1422</v>
      </c>
      <c r="D522" s="87" t="s">
        <v>198</v>
      </c>
      <c r="E522" s="88">
        <v>30.302012579999996</v>
      </c>
      <c r="F522" s="124">
        <f t="shared" si="9"/>
        <v>26.83969227635075</v>
      </c>
      <c r="G522" s="155"/>
    </row>
    <row r="523" spans="1:7" s="74" customFormat="1" ht="24.75" customHeight="1">
      <c r="A523" s="81" t="s">
        <v>46</v>
      </c>
      <c r="B523" s="175" t="s">
        <v>1415</v>
      </c>
      <c r="C523" s="87" t="s">
        <v>1423</v>
      </c>
      <c r="D523" s="87" t="s">
        <v>198</v>
      </c>
      <c r="E523" s="88">
        <v>41.16716183999999</v>
      </c>
      <c r="F523" s="124">
        <f t="shared" si="9"/>
        <v>36.463385155004424</v>
      </c>
      <c r="G523" s="155"/>
    </row>
    <row r="524" spans="1:7" s="74" customFormat="1" ht="24.75" customHeight="1">
      <c r="A524" s="81" t="s">
        <v>47</v>
      </c>
      <c r="B524" s="175" t="s">
        <v>1415</v>
      </c>
      <c r="C524" s="87" t="s">
        <v>1424</v>
      </c>
      <c r="D524" s="87" t="s">
        <v>198</v>
      </c>
      <c r="E524" s="88">
        <v>59.199296100000005</v>
      </c>
      <c r="F524" s="124">
        <f t="shared" si="9"/>
        <v>52.435160407440215</v>
      </c>
      <c r="G524" s="155"/>
    </row>
    <row r="525" spans="1:7" s="74" customFormat="1" ht="24.75" customHeight="1">
      <c r="A525" s="81" t="s">
        <v>48</v>
      </c>
      <c r="B525" s="175" t="s">
        <v>1415</v>
      </c>
      <c r="C525" s="87" t="s">
        <v>1425</v>
      </c>
      <c r="D525" s="87" t="s">
        <v>198</v>
      </c>
      <c r="E525" s="88">
        <v>80.10778033999999</v>
      </c>
      <c r="F525" s="124">
        <f t="shared" si="9"/>
        <v>70.95463271922054</v>
      </c>
      <c r="G525" s="155"/>
    </row>
    <row r="526" spans="1:7" s="74" customFormat="1" ht="24.75" customHeight="1">
      <c r="A526" s="81" t="s">
        <v>49</v>
      </c>
      <c r="B526" s="175" t="s">
        <v>1415</v>
      </c>
      <c r="C526" s="87" t="s">
        <v>1426</v>
      </c>
      <c r="D526" s="87" t="s">
        <v>198</v>
      </c>
      <c r="E526" s="88">
        <v>99.49686376</v>
      </c>
      <c r="F526" s="124">
        <f t="shared" si="9"/>
        <v>88.12831156775907</v>
      </c>
      <c r="G526" s="155"/>
    </row>
    <row r="527" spans="1:7" s="74" customFormat="1" ht="24.75" customHeight="1">
      <c r="A527" s="81" t="s">
        <v>50</v>
      </c>
      <c r="B527" s="175" t="s">
        <v>1415</v>
      </c>
      <c r="C527" s="87" t="s">
        <v>1427</v>
      </c>
      <c r="D527" s="87" t="s">
        <v>198</v>
      </c>
      <c r="E527" s="88">
        <v>121.92474882</v>
      </c>
      <c r="F527" s="124">
        <f t="shared" si="9"/>
        <v>107.99357734278122</v>
      </c>
      <c r="G527" s="155"/>
    </row>
    <row r="528" spans="1:7" s="74" customFormat="1" ht="24.75" customHeight="1">
      <c r="A528" s="81" t="s">
        <v>51</v>
      </c>
      <c r="B528" s="175" t="s">
        <v>1428</v>
      </c>
      <c r="C528" s="87" t="s">
        <v>1429</v>
      </c>
      <c r="D528" s="87" t="s">
        <v>198</v>
      </c>
      <c r="E528" s="88">
        <v>4.195075219999999</v>
      </c>
      <c r="F528" s="124">
        <f t="shared" si="9"/>
        <v>3.7157442161204597</v>
      </c>
      <c r="G528" s="155"/>
    </row>
    <row r="529" spans="1:7" s="74" customFormat="1" ht="24.75" customHeight="1">
      <c r="A529" s="81" t="s">
        <v>52</v>
      </c>
      <c r="B529" s="175" t="s">
        <v>1428</v>
      </c>
      <c r="C529" s="87" t="s">
        <v>1430</v>
      </c>
      <c r="D529" s="87" t="s">
        <v>198</v>
      </c>
      <c r="E529" s="88">
        <v>6.029823379999999</v>
      </c>
      <c r="F529" s="124">
        <f t="shared" si="9"/>
        <v>5.34085330380868</v>
      </c>
      <c r="G529" s="155"/>
    </row>
    <row r="530" spans="1:7" s="74" customFormat="1" ht="24.75" customHeight="1">
      <c r="A530" s="81" t="s">
        <v>53</v>
      </c>
      <c r="B530" s="175" t="s">
        <v>1428</v>
      </c>
      <c r="C530" s="87" t="s">
        <v>1431</v>
      </c>
      <c r="D530" s="87" t="s">
        <v>198</v>
      </c>
      <c r="E530" s="88">
        <v>8.810613559999998</v>
      </c>
      <c r="F530" s="124">
        <f t="shared" si="9"/>
        <v>7.803909264836137</v>
      </c>
      <c r="G530" s="155"/>
    </row>
    <row r="531" spans="1:7" s="74" customFormat="1" ht="24.75" customHeight="1">
      <c r="A531" s="81" t="s">
        <v>54</v>
      </c>
      <c r="B531" s="175" t="s">
        <v>1432</v>
      </c>
      <c r="C531" s="87" t="s">
        <v>1433</v>
      </c>
      <c r="D531" s="87" t="s">
        <v>198</v>
      </c>
      <c r="E531" s="88">
        <v>3.27770114</v>
      </c>
      <c r="F531" s="124">
        <f t="shared" si="9"/>
        <v>2.903189672276351</v>
      </c>
      <c r="G531" s="155"/>
    </row>
    <row r="532" spans="1:7" s="74" customFormat="1" ht="24.75" customHeight="1">
      <c r="A532" s="81" t="s">
        <v>55</v>
      </c>
      <c r="B532" s="175" t="s">
        <v>1432</v>
      </c>
      <c r="C532" s="87" t="s">
        <v>1434</v>
      </c>
      <c r="D532" s="87" t="s">
        <v>198</v>
      </c>
      <c r="E532" s="88">
        <v>4.787545979999999</v>
      </c>
      <c r="F532" s="124">
        <f t="shared" si="9"/>
        <v>4.240519025686448</v>
      </c>
      <c r="G532" s="155"/>
    </row>
    <row r="533" spans="1:7" s="74" customFormat="1" ht="24.75" customHeight="1">
      <c r="A533" s="81" t="s">
        <v>56</v>
      </c>
      <c r="B533" s="175" t="s">
        <v>1432</v>
      </c>
      <c r="C533" s="87" t="s">
        <v>1435</v>
      </c>
      <c r="D533" s="87" t="s">
        <v>198</v>
      </c>
      <c r="E533" s="88">
        <v>6.813413739999999</v>
      </c>
      <c r="F533" s="124">
        <f t="shared" si="9"/>
        <v>6.034910310008856</v>
      </c>
      <c r="G533" s="155"/>
    </row>
    <row r="534" spans="1:7" s="74" customFormat="1" ht="24.75" customHeight="1">
      <c r="A534" s="81" t="s">
        <v>57</v>
      </c>
      <c r="B534" s="175" t="s">
        <v>1432</v>
      </c>
      <c r="C534" s="87" t="s">
        <v>2713</v>
      </c>
      <c r="D534" s="87" t="s">
        <v>198</v>
      </c>
      <c r="E534" s="88">
        <v>10.85252</v>
      </c>
      <c r="F534" s="124">
        <f t="shared" si="9"/>
        <v>9.612506643046943</v>
      </c>
      <c r="G534" s="155"/>
    </row>
    <row r="535" spans="1:7" s="74" customFormat="1" ht="24.75" customHeight="1">
      <c r="A535" s="81" t="s">
        <v>58</v>
      </c>
      <c r="B535" s="175" t="s">
        <v>1432</v>
      </c>
      <c r="C535" s="87" t="s">
        <v>2714</v>
      </c>
      <c r="D535" s="87" t="s">
        <v>198</v>
      </c>
      <c r="E535" s="88">
        <v>17.143140000000002</v>
      </c>
      <c r="F535" s="124">
        <f>E535/1.129</f>
        <v>15.184357838795396</v>
      </c>
      <c r="G535" s="155"/>
    </row>
    <row r="536" spans="1:7" s="74" customFormat="1" ht="24.75" customHeight="1">
      <c r="A536" s="81" t="s">
        <v>59</v>
      </c>
      <c r="B536" s="175" t="s">
        <v>1436</v>
      </c>
      <c r="C536" s="87" t="s">
        <v>2715</v>
      </c>
      <c r="D536" s="87" t="s">
        <v>198</v>
      </c>
      <c r="E536" s="88">
        <v>81.7991888</v>
      </c>
      <c r="F536" s="124">
        <f aca="true" t="shared" si="10" ref="F536:F601">E536/1.129</f>
        <v>72.45278015943312</v>
      </c>
      <c r="G536" s="155"/>
    </row>
    <row r="537" spans="1:7" s="74" customFormat="1" ht="24.75" customHeight="1">
      <c r="A537" s="81" t="s">
        <v>60</v>
      </c>
      <c r="B537" s="175" t="s">
        <v>1436</v>
      </c>
      <c r="C537" s="87" t="s">
        <v>2716</v>
      </c>
      <c r="D537" s="87" t="s">
        <v>198</v>
      </c>
      <c r="E537" s="88">
        <v>106.71162865999999</v>
      </c>
      <c r="F537" s="124">
        <f t="shared" si="10"/>
        <v>94.51871449069972</v>
      </c>
      <c r="G537" s="155"/>
    </row>
    <row r="538" spans="1:7" s="74" customFormat="1" ht="24.75" customHeight="1">
      <c r="A538" s="81" t="s">
        <v>61</v>
      </c>
      <c r="B538" s="175" t="s">
        <v>1436</v>
      </c>
      <c r="C538" s="87" t="s">
        <v>1437</v>
      </c>
      <c r="D538" s="87" t="s">
        <v>198</v>
      </c>
      <c r="E538" s="88">
        <v>152.95301588</v>
      </c>
      <c r="F538" s="124">
        <f t="shared" si="10"/>
        <v>135.4765419663419</v>
      </c>
      <c r="G538" s="155"/>
    </row>
    <row r="539" spans="1:7" s="74" customFormat="1" ht="24.75" customHeight="1">
      <c r="A539" s="81" t="s">
        <v>62</v>
      </c>
      <c r="B539" s="175" t="s">
        <v>1436</v>
      </c>
      <c r="C539" s="87" t="s">
        <v>1438</v>
      </c>
      <c r="D539" s="87" t="s">
        <v>198</v>
      </c>
      <c r="E539" s="88">
        <v>205.22422647999997</v>
      </c>
      <c r="F539" s="124">
        <f t="shared" si="10"/>
        <v>181.77522274579272</v>
      </c>
      <c r="G539" s="155"/>
    </row>
    <row r="540" spans="1:7" s="74" customFormat="1" ht="24.75" customHeight="1">
      <c r="A540" s="81" t="s">
        <v>63</v>
      </c>
      <c r="B540" s="175" t="s">
        <v>1436</v>
      </c>
      <c r="C540" s="87" t="s">
        <v>1439</v>
      </c>
      <c r="D540" s="87" t="s">
        <v>198</v>
      </c>
      <c r="E540" s="88">
        <v>258.22169156</v>
      </c>
      <c r="F540" s="124">
        <f t="shared" si="10"/>
        <v>228.7171758724535</v>
      </c>
      <c r="G540" s="155"/>
    </row>
    <row r="541" spans="1:7" s="74" customFormat="1" ht="24.75" customHeight="1">
      <c r="A541" s="81" t="s">
        <v>64</v>
      </c>
      <c r="B541" s="175" t="s">
        <v>1436</v>
      </c>
      <c r="C541" s="87" t="s">
        <v>1440</v>
      </c>
      <c r="D541" s="87" t="s">
        <v>198</v>
      </c>
      <c r="E541" s="88">
        <v>313.48392390000004</v>
      </c>
      <c r="F541" s="124">
        <f t="shared" si="10"/>
        <v>277.66512302922945</v>
      </c>
      <c r="G541" s="155"/>
    </row>
    <row r="542" spans="1:7" s="74" customFormat="1" ht="24.75" customHeight="1">
      <c r="A542" s="81" t="s">
        <v>65</v>
      </c>
      <c r="B542" s="175" t="s">
        <v>1436</v>
      </c>
      <c r="C542" s="87" t="s">
        <v>2717</v>
      </c>
      <c r="D542" s="87" t="s">
        <v>198</v>
      </c>
      <c r="E542" s="88">
        <v>392.48321056</v>
      </c>
      <c r="F542" s="124">
        <f t="shared" si="10"/>
        <v>347.6379190079716</v>
      </c>
      <c r="G542" s="155"/>
    </row>
    <row r="543" spans="1:7" s="74" customFormat="1" ht="24.75" customHeight="1">
      <c r="A543" s="81" t="s">
        <v>66</v>
      </c>
      <c r="B543" s="175" t="s">
        <v>1441</v>
      </c>
      <c r="C543" s="87" t="s">
        <v>1442</v>
      </c>
      <c r="D543" s="87" t="s">
        <v>198</v>
      </c>
      <c r="E543" s="88">
        <v>14.085514519999998</v>
      </c>
      <c r="F543" s="124">
        <f t="shared" si="10"/>
        <v>12.476097891939768</v>
      </c>
      <c r="G543" s="155"/>
    </row>
    <row r="544" spans="1:7" s="74" customFormat="1" ht="24.75" customHeight="1">
      <c r="A544" s="81" t="s">
        <v>67</v>
      </c>
      <c r="B544" s="175" t="s">
        <v>1443</v>
      </c>
      <c r="C544" s="87" t="s">
        <v>1444</v>
      </c>
      <c r="D544" s="87" t="s">
        <v>198</v>
      </c>
      <c r="E544" s="88">
        <v>19.70443076</v>
      </c>
      <c r="F544" s="124">
        <f t="shared" si="10"/>
        <v>17.452994472984944</v>
      </c>
      <c r="G544" s="155"/>
    </row>
    <row r="545" spans="1:7" s="74" customFormat="1" ht="24.75" customHeight="1">
      <c r="A545" s="81" t="s">
        <v>68</v>
      </c>
      <c r="B545" s="175" t="s">
        <v>1443</v>
      </c>
      <c r="C545" s="87" t="s">
        <v>1445</v>
      </c>
      <c r="D545" s="87" t="s">
        <v>198</v>
      </c>
      <c r="E545" s="88">
        <v>30.321124539999996</v>
      </c>
      <c r="F545" s="124">
        <f t="shared" si="10"/>
        <v>26.85662049601417</v>
      </c>
      <c r="G545" s="155"/>
    </row>
    <row r="546" spans="1:7" s="74" customFormat="1" ht="24.75" customHeight="1">
      <c r="A546" s="81" t="s">
        <v>69</v>
      </c>
      <c r="B546" s="175" t="s">
        <v>1443</v>
      </c>
      <c r="C546" s="87" t="s">
        <v>1446</v>
      </c>
      <c r="D546" s="87" t="s">
        <v>198</v>
      </c>
      <c r="E546" s="88">
        <v>45.476908820000006</v>
      </c>
      <c r="F546" s="124">
        <f t="shared" si="10"/>
        <v>40.28069868910541</v>
      </c>
      <c r="G546" s="155"/>
    </row>
    <row r="547" spans="1:7" s="74" customFormat="1" ht="24.75" customHeight="1">
      <c r="A547" s="81" t="s">
        <v>70</v>
      </c>
      <c r="B547" s="175" t="s">
        <v>1443</v>
      </c>
      <c r="C547" s="87" t="s">
        <v>1447</v>
      </c>
      <c r="D547" s="87" t="s">
        <v>198</v>
      </c>
      <c r="E547" s="88">
        <v>68.7074962</v>
      </c>
      <c r="F547" s="124">
        <f t="shared" si="10"/>
        <v>60.85694968999114</v>
      </c>
      <c r="G547" s="155"/>
    </row>
    <row r="548" spans="1:7" s="74" customFormat="1" ht="24.75" customHeight="1">
      <c r="A548" s="81" t="s">
        <v>71</v>
      </c>
      <c r="B548" s="175" t="s">
        <v>1443</v>
      </c>
      <c r="C548" s="87" t="s">
        <v>1448</v>
      </c>
      <c r="D548" s="87" t="s">
        <v>198</v>
      </c>
      <c r="E548" s="88">
        <v>118.84772326000001</v>
      </c>
      <c r="F548" s="124">
        <f t="shared" si="10"/>
        <v>105.26813397697077</v>
      </c>
      <c r="G548" s="155"/>
    </row>
    <row r="549" spans="1:7" s="74" customFormat="1" ht="24.75" customHeight="1">
      <c r="A549" s="81" t="s">
        <v>72</v>
      </c>
      <c r="B549" s="175" t="s">
        <v>1443</v>
      </c>
      <c r="C549" s="87" t="s">
        <v>1449</v>
      </c>
      <c r="D549" s="87" t="s">
        <v>198</v>
      </c>
      <c r="E549" s="88">
        <v>168.72993886</v>
      </c>
      <c r="F549" s="124">
        <f t="shared" si="10"/>
        <v>149.45078729849425</v>
      </c>
      <c r="G549" s="155"/>
    </row>
    <row r="550" spans="1:7" s="74" customFormat="1" ht="24.75" customHeight="1">
      <c r="A550" s="81" t="s">
        <v>73</v>
      </c>
      <c r="B550" s="175" t="s">
        <v>1443</v>
      </c>
      <c r="C550" s="87" t="s">
        <v>1450</v>
      </c>
      <c r="D550" s="87" t="s">
        <v>198</v>
      </c>
      <c r="E550" s="88">
        <v>346.1175956</v>
      </c>
      <c r="F550" s="124">
        <f t="shared" si="10"/>
        <v>306.5700581045173</v>
      </c>
      <c r="G550" s="155"/>
    </row>
    <row r="551" spans="1:7" s="74" customFormat="1" ht="24.75" customHeight="1">
      <c r="A551" s="81" t="s">
        <v>74</v>
      </c>
      <c r="B551" s="175" t="s">
        <v>1443</v>
      </c>
      <c r="C551" s="87" t="s">
        <v>1451</v>
      </c>
      <c r="D551" s="87" t="s">
        <v>198</v>
      </c>
      <c r="E551" s="88">
        <v>439.31706854</v>
      </c>
      <c r="F551" s="124">
        <f t="shared" si="10"/>
        <v>389.12052129317976</v>
      </c>
      <c r="G551" s="155"/>
    </row>
    <row r="552" spans="1:7" s="74" customFormat="1" ht="24.75" customHeight="1">
      <c r="A552" s="81" t="s">
        <v>75</v>
      </c>
      <c r="B552" s="175" t="s">
        <v>1443</v>
      </c>
      <c r="C552" s="87" t="s">
        <v>1452</v>
      </c>
      <c r="D552" s="87" t="s">
        <v>198</v>
      </c>
      <c r="E552" s="88">
        <v>571.7725073199999</v>
      </c>
      <c r="F552" s="124">
        <f t="shared" si="10"/>
        <v>506.4415476705048</v>
      </c>
      <c r="G552" s="155"/>
    </row>
    <row r="553" spans="1:7" s="74" customFormat="1" ht="24.75" customHeight="1">
      <c r="A553" s="81" t="s">
        <v>76</v>
      </c>
      <c r="B553" s="175" t="s">
        <v>1453</v>
      </c>
      <c r="C553" s="87" t="s">
        <v>1454</v>
      </c>
      <c r="D553" s="87" t="s">
        <v>198</v>
      </c>
      <c r="E553" s="88">
        <v>213.49014917999997</v>
      </c>
      <c r="F553" s="124">
        <f t="shared" si="10"/>
        <v>189.0966777502214</v>
      </c>
      <c r="G553" s="155"/>
    </row>
    <row r="554" spans="1:7" s="74" customFormat="1" ht="24.75" customHeight="1">
      <c r="A554" s="81" t="s">
        <v>77</v>
      </c>
      <c r="B554" s="175" t="s">
        <v>1453</v>
      </c>
      <c r="C554" s="87" t="s">
        <v>1455</v>
      </c>
      <c r="D554" s="87" t="s">
        <v>198</v>
      </c>
      <c r="E554" s="88">
        <v>16.17827414</v>
      </c>
      <c r="F554" s="124">
        <f t="shared" si="10"/>
        <v>14.329737945084144</v>
      </c>
      <c r="G554" s="155"/>
    </row>
    <row r="555" spans="1:7" s="74" customFormat="1" ht="24.75" customHeight="1">
      <c r="A555" s="81" t="s">
        <v>78</v>
      </c>
      <c r="B555" s="175" t="s">
        <v>1453</v>
      </c>
      <c r="C555" s="87" t="s">
        <v>1456</v>
      </c>
      <c r="D555" s="87" t="s">
        <v>198</v>
      </c>
      <c r="E555" s="88">
        <v>22.0265339</v>
      </c>
      <c r="F555" s="124">
        <f t="shared" si="10"/>
        <v>19.509773162090347</v>
      </c>
      <c r="G555" s="155"/>
    </row>
    <row r="556" spans="1:7" s="74" customFormat="1" ht="24.75" customHeight="1">
      <c r="A556" s="81" t="s">
        <v>79</v>
      </c>
      <c r="B556" s="175" t="s">
        <v>1453</v>
      </c>
      <c r="C556" s="87" t="s">
        <v>1457</v>
      </c>
      <c r="D556" s="87" t="s">
        <v>198</v>
      </c>
      <c r="E556" s="88">
        <v>33.2070305</v>
      </c>
      <c r="F556" s="124">
        <f t="shared" si="10"/>
        <v>29.412781665190437</v>
      </c>
      <c r="G556" s="155"/>
    </row>
    <row r="557" spans="1:7" s="74" customFormat="1" ht="24.75" customHeight="1">
      <c r="A557" s="81" t="s">
        <v>80</v>
      </c>
      <c r="B557" s="175" t="s">
        <v>1453</v>
      </c>
      <c r="C557" s="87" t="s">
        <v>1458</v>
      </c>
      <c r="D557" s="87" t="s">
        <v>198</v>
      </c>
      <c r="E557" s="88">
        <v>48.907505640000004</v>
      </c>
      <c r="F557" s="124">
        <f t="shared" si="10"/>
        <v>43.31931411868911</v>
      </c>
      <c r="G557" s="155"/>
    </row>
    <row r="558" spans="1:7" s="74" customFormat="1" ht="24.75" customHeight="1">
      <c r="A558" s="81" t="s">
        <v>81</v>
      </c>
      <c r="B558" s="175" t="s">
        <v>1459</v>
      </c>
      <c r="C558" s="87" t="s">
        <v>1460</v>
      </c>
      <c r="D558" s="87" t="s">
        <v>198</v>
      </c>
      <c r="E558" s="88">
        <v>73.10324699999998</v>
      </c>
      <c r="F558" s="124">
        <f t="shared" si="10"/>
        <v>64.75044021257749</v>
      </c>
      <c r="G558" s="155"/>
    </row>
    <row r="559" spans="1:7" s="74" customFormat="1" ht="24.75" customHeight="1">
      <c r="A559" s="81" t="s">
        <v>82</v>
      </c>
      <c r="B559" s="175" t="s">
        <v>1453</v>
      </c>
      <c r="C559" s="87" t="s">
        <v>1461</v>
      </c>
      <c r="D559" s="87" t="s">
        <v>198</v>
      </c>
      <c r="E559" s="88">
        <v>94.38441445999999</v>
      </c>
      <c r="F559" s="124">
        <f t="shared" si="10"/>
        <v>83.6000128077945</v>
      </c>
      <c r="G559" s="155"/>
    </row>
    <row r="560" spans="1:7" s="74" customFormat="1" ht="24.75" customHeight="1">
      <c r="A560" s="81" t="s">
        <v>83</v>
      </c>
      <c r="B560" s="175" t="s">
        <v>1453</v>
      </c>
      <c r="C560" s="87" t="s">
        <v>1462</v>
      </c>
      <c r="D560" s="87" t="s">
        <v>198</v>
      </c>
      <c r="E560" s="88">
        <v>123.37725778</v>
      </c>
      <c r="F560" s="124">
        <f t="shared" si="10"/>
        <v>109.28012203720105</v>
      </c>
      <c r="G560" s="155"/>
    </row>
    <row r="561" spans="1:7" s="74" customFormat="1" ht="24.75" customHeight="1">
      <c r="A561" s="81" t="s">
        <v>84</v>
      </c>
      <c r="B561" s="175" t="s">
        <v>1453</v>
      </c>
      <c r="C561" s="87" t="s">
        <v>1463</v>
      </c>
      <c r="D561" s="87" t="s">
        <v>198</v>
      </c>
      <c r="E561" s="88">
        <v>174.52086273999998</v>
      </c>
      <c r="F561" s="124">
        <f t="shared" si="10"/>
        <v>154.58003785651016</v>
      </c>
      <c r="G561" s="155"/>
    </row>
    <row r="562" spans="1:7" s="74" customFormat="1" ht="24.75" customHeight="1">
      <c r="A562" s="81" t="s">
        <v>85</v>
      </c>
      <c r="B562" s="175" t="s">
        <v>1453</v>
      </c>
      <c r="C562" s="87" t="s">
        <v>1464</v>
      </c>
      <c r="D562" s="87" t="s">
        <v>198</v>
      </c>
      <c r="E562" s="88">
        <v>242.34920878000003</v>
      </c>
      <c r="F562" s="124">
        <f t="shared" si="10"/>
        <v>214.65828944198407</v>
      </c>
      <c r="G562" s="155"/>
    </row>
    <row r="563" spans="1:7" s="74" customFormat="1" ht="24.75" customHeight="1">
      <c r="A563" s="81" t="s">
        <v>86</v>
      </c>
      <c r="B563" s="175" t="s">
        <v>1453</v>
      </c>
      <c r="C563" s="87" t="s">
        <v>1465</v>
      </c>
      <c r="D563" s="87" t="s">
        <v>198</v>
      </c>
      <c r="E563" s="88">
        <v>308.4288104799999</v>
      </c>
      <c r="F563" s="124">
        <f t="shared" si="10"/>
        <v>273.18760892825503</v>
      </c>
      <c r="G563" s="155"/>
    </row>
    <row r="564" spans="1:7" s="74" customFormat="1" ht="24.75" customHeight="1">
      <c r="A564" s="81" t="s">
        <v>87</v>
      </c>
      <c r="B564" s="175" t="s">
        <v>1453</v>
      </c>
      <c r="C564" s="87" t="s">
        <v>1466</v>
      </c>
      <c r="D564" s="87" t="s">
        <v>198</v>
      </c>
      <c r="E564" s="88">
        <v>361.86585064</v>
      </c>
      <c r="F564" s="124">
        <f t="shared" si="10"/>
        <v>320.5189111071745</v>
      </c>
      <c r="G564" s="155"/>
    </row>
    <row r="565" spans="1:7" s="74" customFormat="1" ht="24.75" customHeight="1">
      <c r="A565" s="81" t="s">
        <v>88</v>
      </c>
      <c r="B565" s="175" t="s">
        <v>1453</v>
      </c>
      <c r="C565" s="87" t="s">
        <v>1467</v>
      </c>
      <c r="D565" s="87" t="s">
        <v>198</v>
      </c>
      <c r="E565" s="88">
        <v>457.37787074</v>
      </c>
      <c r="F565" s="124">
        <f t="shared" si="10"/>
        <v>405.11768887511073</v>
      </c>
      <c r="G565" s="155"/>
    </row>
    <row r="566" spans="1:7" s="74" customFormat="1" ht="24.75" customHeight="1">
      <c r="A566" s="81" t="s">
        <v>89</v>
      </c>
      <c r="B566" s="175" t="s">
        <v>1453</v>
      </c>
      <c r="C566" s="87" t="s">
        <v>1468</v>
      </c>
      <c r="D566" s="87" t="s">
        <v>198</v>
      </c>
      <c r="E566" s="88">
        <v>593.0250068400001</v>
      </c>
      <c r="F566" s="124">
        <f t="shared" si="10"/>
        <v>525.2657279362268</v>
      </c>
      <c r="G566" s="155"/>
    </row>
    <row r="567" spans="1:7" s="74" customFormat="1" ht="24.75" customHeight="1">
      <c r="A567" s="81" t="s">
        <v>90</v>
      </c>
      <c r="B567" s="175" t="s">
        <v>1469</v>
      </c>
      <c r="C567" s="87" t="s">
        <v>1470</v>
      </c>
      <c r="D567" s="87" t="s">
        <v>198</v>
      </c>
      <c r="E567" s="88">
        <v>2.6396720303404497</v>
      </c>
      <c r="F567" s="124">
        <f t="shared" si="10"/>
        <v>2.3380620286452167</v>
      </c>
      <c r="G567" s="155"/>
    </row>
    <row r="568" spans="1:7" s="74" customFormat="1" ht="24.75" customHeight="1">
      <c r="A568" s="81" t="s">
        <v>91</v>
      </c>
      <c r="B568" s="175" t="s">
        <v>1469</v>
      </c>
      <c r="C568" s="87" t="s">
        <v>1471</v>
      </c>
      <c r="D568" s="87" t="s">
        <v>198</v>
      </c>
      <c r="E568" s="88">
        <v>4.085206713622125</v>
      </c>
      <c r="F568" s="124">
        <f t="shared" si="10"/>
        <v>3.6184293300461694</v>
      </c>
      <c r="G568" s="155"/>
    </row>
    <row r="569" spans="1:7" s="74" customFormat="1" ht="24.75" customHeight="1">
      <c r="A569" s="81" t="s">
        <v>92</v>
      </c>
      <c r="B569" s="175" t="s">
        <v>1469</v>
      </c>
      <c r="C569" s="87" t="s">
        <v>1472</v>
      </c>
      <c r="D569" s="87" t="s">
        <v>198</v>
      </c>
      <c r="E569" s="88">
        <v>6.222084071516775</v>
      </c>
      <c r="F569" s="124">
        <f t="shared" si="10"/>
        <v>5.511146210378012</v>
      </c>
      <c r="G569" s="155"/>
    </row>
    <row r="570" spans="1:7" s="74" customFormat="1" ht="24.75" customHeight="1">
      <c r="A570" s="81" t="s">
        <v>93</v>
      </c>
      <c r="B570" s="175" t="s">
        <v>1469</v>
      </c>
      <c r="C570" s="87" t="s">
        <v>1473</v>
      </c>
      <c r="D570" s="87" t="s">
        <v>198</v>
      </c>
      <c r="E570" s="88">
        <v>9.113153438080126</v>
      </c>
      <c r="F570" s="124">
        <f t="shared" si="10"/>
        <v>8.071880813179916</v>
      </c>
      <c r="G570" s="155"/>
    </row>
    <row r="571" spans="1:7" s="74" customFormat="1" ht="24.75" customHeight="1">
      <c r="A571" s="81" t="s">
        <v>94</v>
      </c>
      <c r="B571" s="175" t="s">
        <v>1474</v>
      </c>
      <c r="C571" s="87" t="s">
        <v>1475</v>
      </c>
      <c r="D571" s="87" t="s">
        <v>198</v>
      </c>
      <c r="E571" s="88">
        <v>0.6913426746129749</v>
      </c>
      <c r="F571" s="124">
        <f t="shared" si="10"/>
        <v>0.6123495789308901</v>
      </c>
      <c r="G571" s="155"/>
    </row>
    <row r="572" spans="1:7" s="74" customFormat="1" ht="24.75" customHeight="1">
      <c r="A572" s="81" t="s">
        <v>95</v>
      </c>
      <c r="B572" s="175" t="s">
        <v>1474</v>
      </c>
      <c r="C572" s="87" t="s">
        <v>1476</v>
      </c>
      <c r="D572" s="87" t="s">
        <v>198</v>
      </c>
      <c r="E572" s="88">
        <v>0.9553098776470199</v>
      </c>
      <c r="F572" s="124">
        <f t="shared" si="10"/>
        <v>0.8461557817954118</v>
      </c>
      <c r="G572" s="155"/>
    </row>
    <row r="573" spans="1:7" s="74" customFormat="1" ht="24.75" customHeight="1">
      <c r="A573" s="81" t="s">
        <v>96</v>
      </c>
      <c r="B573" s="175" t="s">
        <v>1474</v>
      </c>
      <c r="C573" s="87" t="s">
        <v>1477</v>
      </c>
      <c r="D573" s="87" t="s">
        <v>198</v>
      </c>
      <c r="E573" s="88">
        <v>1.15642774662534</v>
      </c>
      <c r="F573" s="124">
        <f t="shared" si="10"/>
        <v>1.0242938411207618</v>
      </c>
      <c r="G573" s="156"/>
    </row>
    <row r="574" spans="1:7" s="74" customFormat="1" ht="24.75" customHeight="1">
      <c r="A574" s="81" t="s">
        <v>97</v>
      </c>
      <c r="B574" s="175" t="s">
        <v>2718</v>
      </c>
      <c r="C574" s="87" t="s">
        <v>2719</v>
      </c>
      <c r="D574" s="87" t="s">
        <v>198</v>
      </c>
      <c r="E574" s="88">
        <v>4.0336799999999995</v>
      </c>
      <c r="F574" s="124">
        <f t="shared" si="10"/>
        <v>3.572790079716563</v>
      </c>
      <c r="G574" s="156"/>
    </row>
    <row r="575" spans="1:7" s="74" customFormat="1" ht="24.75" customHeight="1">
      <c r="A575" s="81" t="s">
        <v>98</v>
      </c>
      <c r="B575" s="175" t="s">
        <v>2718</v>
      </c>
      <c r="C575" s="87" t="s">
        <v>2720</v>
      </c>
      <c r="D575" s="87" t="s">
        <v>198</v>
      </c>
      <c r="E575" s="88">
        <v>7.77924</v>
      </c>
      <c r="F575" s="124">
        <f t="shared" si="10"/>
        <v>6.8903808680248</v>
      </c>
      <c r="G575" s="156"/>
    </row>
    <row r="576" spans="1:7" s="74" customFormat="1" ht="24.75" customHeight="1">
      <c r="A576" s="81" t="s">
        <v>99</v>
      </c>
      <c r="B576" s="175" t="s">
        <v>1478</v>
      </c>
      <c r="C576" s="87" t="s">
        <v>1479</v>
      </c>
      <c r="D576" s="87" t="s">
        <v>198</v>
      </c>
      <c r="E576" s="88">
        <v>10.310902419999998</v>
      </c>
      <c r="F576" s="124">
        <f t="shared" si="10"/>
        <v>9.132774508414524</v>
      </c>
      <c r="G576" s="156"/>
    </row>
    <row r="577" spans="1:7" s="74" customFormat="1" ht="24.75" customHeight="1">
      <c r="A577" s="81" t="s">
        <v>100</v>
      </c>
      <c r="B577" s="175" t="s">
        <v>1478</v>
      </c>
      <c r="C577" s="87" t="s">
        <v>1480</v>
      </c>
      <c r="D577" s="87" t="s">
        <v>198</v>
      </c>
      <c r="E577" s="88">
        <v>15.4329077</v>
      </c>
      <c r="F577" s="124">
        <f t="shared" si="10"/>
        <v>13.669537378210805</v>
      </c>
      <c r="G577" s="156"/>
    </row>
    <row r="578" spans="1:7" s="74" customFormat="1" ht="24.75" customHeight="1">
      <c r="A578" s="81" t="s">
        <v>101</v>
      </c>
      <c r="B578" s="175" t="s">
        <v>1478</v>
      </c>
      <c r="C578" s="87" t="s">
        <v>1481</v>
      </c>
      <c r="D578" s="87" t="s">
        <v>198</v>
      </c>
      <c r="E578" s="88">
        <v>21.692074599999998</v>
      </c>
      <c r="F578" s="124">
        <f t="shared" si="10"/>
        <v>19.213529317980512</v>
      </c>
      <c r="G578" s="156"/>
    </row>
    <row r="579" spans="1:7" s="74" customFormat="1" ht="24.75" customHeight="1">
      <c r="A579" s="81" t="s">
        <v>102</v>
      </c>
      <c r="B579" s="175" t="s">
        <v>1478</v>
      </c>
      <c r="C579" s="87" t="s">
        <v>1482</v>
      </c>
      <c r="D579" s="87" t="s">
        <v>198</v>
      </c>
      <c r="E579" s="88">
        <v>33.570157740000006</v>
      </c>
      <c r="F579" s="124">
        <f t="shared" si="10"/>
        <v>29.734417838795398</v>
      </c>
      <c r="G579" s="156"/>
    </row>
    <row r="580" spans="1:7" s="74" customFormat="1" ht="24.75" customHeight="1">
      <c r="A580" s="81" t="s">
        <v>103</v>
      </c>
      <c r="B580" s="175" t="s">
        <v>1478</v>
      </c>
      <c r="C580" s="87" t="s">
        <v>1483</v>
      </c>
      <c r="D580" s="87" t="s">
        <v>198</v>
      </c>
      <c r="E580" s="88">
        <v>50.63713802</v>
      </c>
      <c r="F580" s="124">
        <f t="shared" si="10"/>
        <v>44.851317998228524</v>
      </c>
      <c r="G580" s="156"/>
    </row>
    <row r="581" spans="1:7" s="74" customFormat="1" ht="24.75" customHeight="1">
      <c r="A581" s="81" t="s">
        <v>104</v>
      </c>
      <c r="B581" s="175" t="s">
        <v>1478</v>
      </c>
      <c r="C581" s="87" t="s">
        <v>1484</v>
      </c>
      <c r="D581" s="87" t="s">
        <v>198</v>
      </c>
      <c r="E581" s="88">
        <v>76.76318733999999</v>
      </c>
      <c r="F581" s="124">
        <f t="shared" si="10"/>
        <v>67.99219427812223</v>
      </c>
      <c r="G581" s="156"/>
    </row>
    <row r="582" spans="1:7" s="74" customFormat="1" ht="24.75" customHeight="1">
      <c r="A582" s="81" t="s">
        <v>480</v>
      </c>
      <c r="B582" s="175" t="s">
        <v>1478</v>
      </c>
      <c r="C582" s="87" t="s">
        <v>1485</v>
      </c>
      <c r="D582" s="87" t="s">
        <v>198</v>
      </c>
      <c r="E582" s="88">
        <v>99.72620728</v>
      </c>
      <c r="F582" s="124">
        <f t="shared" si="10"/>
        <v>88.33145020372011</v>
      </c>
      <c r="G582" s="156"/>
    </row>
    <row r="583" spans="1:7" s="74" customFormat="1" ht="24.75" customHeight="1">
      <c r="A583" s="81" t="s">
        <v>483</v>
      </c>
      <c r="B583" s="175" t="s">
        <v>1478</v>
      </c>
      <c r="C583" s="87" t="s">
        <v>1486</v>
      </c>
      <c r="D583" s="87" t="s">
        <v>198</v>
      </c>
      <c r="E583" s="88">
        <v>132.88545788</v>
      </c>
      <c r="F583" s="124">
        <f t="shared" si="10"/>
        <v>117.70191131975199</v>
      </c>
      <c r="G583" s="156"/>
    </row>
    <row r="584" spans="1:7" s="74" customFormat="1" ht="24.75" customHeight="1">
      <c r="A584" s="81" t="s">
        <v>486</v>
      </c>
      <c r="B584" s="175" t="s">
        <v>1478</v>
      </c>
      <c r="C584" s="87" t="s">
        <v>1487</v>
      </c>
      <c r="D584" s="87" t="s">
        <v>198</v>
      </c>
      <c r="E584" s="88">
        <v>189.33263173999998</v>
      </c>
      <c r="F584" s="124">
        <f t="shared" si="10"/>
        <v>167.69940809565986</v>
      </c>
      <c r="G584" s="156"/>
    </row>
    <row r="585" spans="1:7" s="74" customFormat="1" ht="24.75" customHeight="1">
      <c r="A585" s="81" t="s">
        <v>489</v>
      </c>
      <c r="B585" s="175" t="s">
        <v>1478</v>
      </c>
      <c r="C585" s="87" t="s">
        <v>1488</v>
      </c>
      <c r="D585" s="87" t="s">
        <v>198</v>
      </c>
      <c r="E585" s="88">
        <v>253.95016849999996</v>
      </c>
      <c r="F585" s="124">
        <f t="shared" si="10"/>
        <v>224.93371877767933</v>
      </c>
      <c r="G585" s="156"/>
    </row>
    <row r="586" spans="1:7" s="74" customFormat="1" ht="24.75" customHeight="1">
      <c r="A586" s="81" t="s">
        <v>492</v>
      </c>
      <c r="B586" s="175" t="s">
        <v>1478</v>
      </c>
      <c r="C586" s="87" t="s">
        <v>1489</v>
      </c>
      <c r="D586" s="87" t="s">
        <v>198</v>
      </c>
      <c r="E586" s="88">
        <v>325.9544778</v>
      </c>
      <c r="F586" s="124">
        <f t="shared" si="10"/>
        <v>288.71078635961027</v>
      </c>
      <c r="G586" s="156"/>
    </row>
    <row r="587" spans="1:7" s="74" customFormat="1" ht="24.75" customHeight="1">
      <c r="A587" s="81" t="s">
        <v>494</v>
      </c>
      <c r="B587" s="175" t="s">
        <v>1478</v>
      </c>
      <c r="C587" s="87" t="s">
        <v>1490</v>
      </c>
      <c r="D587" s="87" t="s">
        <v>198</v>
      </c>
      <c r="E587" s="88">
        <v>383.82549267999997</v>
      </c>
      <c r="F587" s="124">
        <f t="shared" si="10"/>
        <v>339.96943550044284</v>
      </c>
      <c r="G587" s="156"/>
    </row>
    <row r="588" spans="1:7" s="74" customFormat="1" ht="24.75" customHeight="1">
      <c r="A588" s="81" t="s">
        <v>497</v>
      </c>
      <c r="B588" s="175" t="s">
        <v>1478</v>
      </c>
      <c r="C588" s="87" t="s">
        <v>1491</v>
      </c>
      <c r="D588" s="87" t="s">
        <v>198</v>
      </c>
      <c r="E588" s="88">
        <v>487.27853216</v>
      </c>
      <c r="F588" s="124">
        <f t="shared" si="10"/>
        <v>431.6018885385297</v>
      </c>
      <c r="G588" s="156"/>
    </row>
    <row r="589" spans="1:7" s="74" customFormat="1" ht="24.75" customHeight="1">
      <c r="A589" s="81" t="s">
        <v>500</v>
      </c>
      <c r="B589" s="175" t="s">
        <v>1478</v>
      </c>
      <c r="C589" s="87" t="s">
        <v>1492</v>
      </c>
      <c r="D589" s="87" t="s">
        <v>198</v>
      </c>
      <c r="E589" s="88">
        <v>634.19216868</v>
      </c>
      <c r="F589" s="124">
        <f t="shared" si="10"/>
        <v>561.7291130912312</v>
      </c>
      <c r="G589" s="156"/>
    </row>
    <row r="590" spans="1:7" s="74" customFormat="1" ht="24.75" customHeight="1">
      <c r="A590" s="81" t="s">
        <v>503</v>
      </c>
      <c r="B590" s="175" t="s">
        <v>1478</v>
      </c>
      <c r="C590" s="87" t="s">
        <v>1493</v>
      </c>
      <c r="D590" s="87" t="s">
        <v>198</v>
      </c>
      <c r="E590" s="88">
        <v>801.1733631999999</v>
      </c>
      <c r="F590" s="124">
        <f t="shared" si="10"/>
        <v>709.6309682905226</v>
      </c>
      <c r="G590" s="156"/>
    </row>
    <row r="591" spans="1:7" s="74" customFormat="1" ht="24.75" customHeight="1">
      <c r="A591" s="81" t="s">
        <v>506</v>
      </c>
      <c r="B591" s="175" t="s">
        <v>1478</v>
      </c>
      <c r="C591" s="87" t="s">
        <v>1494</v>
      </c>
      <c r="D591" s="87" t="s">
        <v>198</v>
      </c>
      <c r="E591" s="88">
        <v>11.878083139999998</v>
      </c>
      <c r="F591" s="124">
        <f t="shared" si="10"/>
        <v>10.520888520814879</v>
      </c>
      <c r="G591" s="156"/>
    </row>
    <row r="592" spans="1:7" s="74" customFormat="1" ht="24.75" customHeight="1">
      <c r="A592" s="81" t="s">
        <v>509</v>
      </c>
      <c r="B592" s="175" t="s">
        <v>1478</v>
      </c>
      <c r="C592" s="87" t="s">
        <v>1495</v>
      </c>
      <c r="D592" s="87" t="s">
        <v>198</v>
      </c>
      <c r="E592" s="88">
        <v>17.89835054</v>
      </c>
      <c r="F592" s="124">
        <f t="shared" si="10"/>
        <v>15.85327771479185</v>
      </c>
      <c r="G592" s="156"/>
    </row>
    <row r="593" spans="1:7" s="74" customFormat="1" ht="24.75" customHeight="1">
      <c r="A593" s="81" t="s">
        <v>512</v>
      </c>
      <c r="B593" s="175" t="s">
        <v>1478</v>
      </c>
      <c r="C593" s="87" t="s">
        <v>1496</v>
      </c>
      <c r="D593" s="87" t="s">
        <v>198</v>
      </c>
      <c r="E593" s="88">
        <v>25.29467906</v>
      </c>
      <c r="F593" s="124">
        <f t="shared" si="10"/>
        <v>22.404498724534985</v>
      </c>
      <c r="G593" s="156"/>
    </row>
    <row r="594" spans="1:7" s="74" customFormat="1" ht="24.75" customHeight="1">
      <c r="A594" s="81" t="s">
        <v>515</v>
      </c>
      <c r="B594" s="175" t="s">
        <v>1478</v>
      </c>
      <c r="C594" s="87" t="s">
        <v>1497</v>
      </c>
      <c r="D594" s="87" t="s">
        <v>198</v>
      </c>
      <c r="E594" s="88">
        <v>38.959730459999996</v>
      </c>
      <c r="F594" s="124">
        <f t="shared" si="10"/>
        <v>34.50817578387954</v>
      </c>
      <c r="G594" s="156"/>
    </row>
    <row r="595" spans="1:7" s="74" customFormat="1" ht="24.75" customHeight="1">
      <c r="A595" s="81" t="s">
        <v>518</v>
      </c>
      <c r="B595" s="175" t="s">
        <v>1478</v>
      </c>
      <c r="C595" s="87" t="s">
        <v>1498</v>
      </c>
      <c r="D595" s="87" t="s">
        <v>198</v>
      </c>
      <c r="E595" s="88">
        <v>58.90306072</v>
      </c>
      <c r="F595" s="124">
        <f t="shared" si="10"/>
        <v>52.172773002657216</v>
      </c>
      <c r="G595" s="156"/>
    </row>
    <row r="596" spans="1:7" s="74" customFormat="1" ht="24.75" customHeight="1">
      <c r="A596" s="81" t="s">
        <v>521</v>
      </c>
      <c r="B596" s="175" t="s">
        <v>1478</v>
      </c>
      <c r="C596" s="87" t="s">
        <v>1499</v>
      </c>
      <c r="D596" s="87" t="s">
        <v>198</v>
      </c>
      <c r="E596" s="88">
        <v>89.72109622</v>
      </c>
      <c r="F596" s="124">
        <f t="shared" si="10"/>
        <v>79.46952720992029</v>
      </c>
      <c r="G596" s="156"/>
    </row>
    <row r="597" spans="1:7" s="74" customFormat="1" ht="24.75" customHeight="1">
      <c r="A597" s="81" t="s">
        <v>524</v>
      </c>
      <c r="B597" s="175" t="s">
        <v>1478</v>
      </c>
      <c r="C597" s="87" t="s">
        <v>1500</v>
      </c>
      <c r="D597" s="87" t="s">
        <v>198</v>
      </c>
      <c r="E597" s="88">
        <v>112.81789988</v>
      </c>
      <c r="F597" s="124">
        <f t="shared" si="10"/>
        <v>99.92728067316209</v>
      </c>
      <c r="G597" s="156"/>
    </row>
    <row r="598" spans="1:7" s="74" customFormat="1" ht="24.75" customHeight="1">
      <c r="A598" s="81" t="s">
        <v>527</v>
      </c>
      <c r="B598" s="175" t="s">
        <v>1478</v>
      </c>
      <c r="C598" s="87" t="s">
        <v>1501</v>
      </c>
      <c r="D598" s="87" t="s">
        <v>198</v>
      </c>
      <c r="E598" s="88">
        <v>152.76189628</v>
      </c>
      <c r="F598" s="124">
        <f t="shared" si="10"/>
        <v>135.3072597697077</v>
      </c>
      <c r="G598" s="156"/>
    </row>
    <row r="599" spans="1:7" s="74" customFormat="1" ht="24.75" customHeight="1">
      <c r="A599" s="81" t="s">
        <v>530</v>
      </c>
      <c r="B599" s="175" t="s">
        <v>1478</v>
      </c>
      <c r="C599" s="87" t="s">
        <v>1502</v>
      </c>
      <c r="D599" s="87" t="s">
        <v>198</v>
      </c>
      <c r="E599" s="88">
        <v>215.965148</v>
      </c>
      <c r="F599" s="124">
        <f t="shared" si="10"/>
        <v>191.28888219663418</v>
      </c>
      <c r="G599" s="156"/>
    </row>
    <row r="600" spans="1:7" s="74" customFormat="1" ht="24.75" customHeight="1">
      <c r="A600" s="81" t="s">
        <v>532</v>
      </c>
      <c r="B600" s="175" t="s">
        <v>1478</v>
      </c>
      <c r="C600" s="87" t="s">
        <v>1503</v>
      </c>
      <c r="D600" s="87" t="s">
        <v>198</v>
      </c>
      <c r="E600" s="88">
        <v>289.81376143999995</v>
      </c>
      <c r="F600" s="124">
        <f t="shared" si="10"/>
        <v>256.699522976085</v>
      </c>
      <c r="G600" s="156"/>
    </row>
    <row r="601" spans="1:7" s="74" customFormat="1" ht="24.75" customHeight="1">
      <c r="A601" s="81" t="s">
        <v>535</v>
      </c>
      <c r="B601" s="175" t="s">
        <v>1478</v>
      </c>
      <c r="C601" s="87" t="s">
        <v>1504</v>
      </c>
      <c r="D601" s="87" t="s">
        <v>198</v>
      </c>
      <c r="E601" s="88">
        <v>377.94856497999996</v>
      </c>
      <c r="F601" s="124">
        <f t="shared" si="10"/>
        <v>334.76400795394153</v>
      </c>
      <c r="G601" s="156"/>
    </row>
    <row r="602" spans="1:7" s="74" customFormat="1" ht="24.75" customHeight="1">
      <c r="A602" s="81" t="s">
        <v>538</v>
      </c>
      <c r="B602" s="175" t="s">
        <v>1478</v>
      </c>
      <c r="C602" s="87" t="s">
        <v>1505</v>
      </c>
      <c r="D602" s="87" t="s">
        <v>198</v>
      </c>
      <c r="E602" s="88">
        <v>435.1315493</v>
      </c>
      <c r="F602" s="124">
        <f aca="true" t="shared" si="11" ref="F602:F667">E602/1.129</f>
        <v>385.41324118689107</v>
      </c>
      <c r="G602" s="156"/>
    </row>
    <row r="603" spans="1:7" s="74" customFormat="1" ht="24.75" customHeight="1">
      <c r="A603" s="81" t="s">
        <v>541</v>
      </c>
      <c r="B603" s="175" t="s">
        <v>1478</v>
      </c>
      <c r="C603" s="87" t="s">
        <v>1506</v>
      </c>
      <c r="D603" s="87" t="s">
        <v>198</v>
      </c>
      <c r="E603" s="88">
        <v>558.0405640600001</v>
      </c>
      <c r="F603" s="124">
        <f t="shared" si="11"/>
        <v>494.2786218423384</v>
      </c>
      <c r="G603" s="156"/>
    </row>
    <row r="604" spans="1:7" s="74" customFormat="1" ht="24.75" customHeight="1">
      <c r="A604" s="81" t="s">
        <v>543</v>
      </c>
      <c r="B604" s="175" t="s">
        <v>1478</v>
      </c>
      <c r="C604" s="87" t="s">
        <v>1507</v>
      </c>
      <c r="D604" s="87" t="s">
        <v>198</v>
      </c>
      <c r="E604" s="88">
        <v>723.1774544399999</v>
      </c>
      <c r="F604" s="124">
        <f t="shared" si="11"/>
        <v>640.5469038441097</v>
      </c>
      <c r="G604" s="156"/>
    </row>
    <row r="605" spans="1:7" s="74" customFormat="1" ht="24.75" customHeight="1">
      <c r="A605" s="81" t="s">
        <v>545</v>
      </c>
      <c r="B605" s="175" t="s">
        <v>1478</v>
      </c>
      <c r="C605" s="87" t="s">
        <v>1508</v>
      </c>
      <c r="D605" s="87" t="s">
        <v>198</v>
      </c>
      <c r="E605" s="88">
        <v>913.5707999599999</v>
      </c>
      <c r="F605" s="124">
        <f t="shared" si="11"/>
        <v>809.1858281310894</v>
      </c>
      <c r="G605" s="156"/>
    </row>
    <row r="606" spans="1:7" s="74" customFormat="1" ht="24.75" customHeight="1">
      <c r="A606" s="81" t="s">
        <v>548</v>
      </c>
      <c r="B606" s="175" t="s">
        <v>1478</v>
      </c>
      <c r="C606" s="87" t="s">
        <v>1509</v>
      </c>
      <c r="D606" s="87" t="s">
        <v>198</v>
      </c>
      <c r="E606" s="88">
        <v>12.776345259999998</v>
      </c>
      <c r="F606" s="124">
        <f t="shared" si="11"/>
        <v>11.316514844995568</v>
      </c>
      <c r="G606" s="156"/>
    </row>
    <row r="607" spans="1:7" s="74" customFormat="1" ht="24.75" customHeight="1">
      <c r="A607" s="81" t="s">
        <v>550</v>
      </c>
      <c r="B607" s="175" t="s">
        <v>1478</v>
      </c>
      <c r="C607" s="87" t="s">
        <v>1510</v>
      </c>
      <c r="D607" s="87" t="s">
        <v>198</v>
      </c>
      <c r="E607" s="88">
        <v>19.24574372</v>
      </c>
      <c r="F607" s="124">
        <f t="shared" si="11"/>
        <v>17.046717201062886</v>
      </c>
      <c r="G607" s="156"/>
    </row>
    <row r="608" spans="1:7" s="74" customFormat="1" ht="24.75" customHeight="1">
      <c r="A608" s="81" t="s">
        <v>552</v>
      </c>
      <c r="B608" s="175" t="s">
        <v>1478</v>
      </c>
      <c r="C608" s="87" t="s">
        <v>1511</v>
      </c>
      <c r="D608" s="87" t="s">
        <v>198</v>
      </c>
      <c r="E608" s="88">
        <v>27.052979379999996</v>
      </c>
      <c r="F608" s="124">
        <f t="shared" si="11"/>
        <v>23.96189493356953</v>
      </c>
      <c r="G608" s="156"/>
    </row>
    <row r="609" spans="1:7" s="74" customFormat="1" ht="24.75" customHeight="1">
      <c r="A609" s="81" t="s">
        <v>555</v>
      </c>
      <c r="B609" s="175" t="s">
        <v>1478</v>
      </c>
      <c r="C609" s="87" t="s">
        <v>1512</v>
      </c>
      <c r="D609" s="87" t="s">
        <v>198</v>
      </c>
      <c r="E609" s="88">
        <v>42.304323460000006</v>
      </c>
      <c r="F609" s="124">
        <f t="shared" si="11"/>
        <v>37.470614224977865</v>
      </c>
      <c r="G609" s="156"/>
    </row>
    <row r="610" spans="1:7" s="74" customFormat="1" ht="24.75" customHeight="1">
      <c r="A610" s="81" t="s">
        <v>557</v>
      </c>
      <c r="B610" s="175" t="s">
        <v>1478</v>
      </c>
      <c r="C610" s="87" t="s">
        <v>1513</v>
      </c>
      <c r="D610" s="87" t="s">
        <v>198</v>
      </c>
      <c r="E610" s="88">
        <v>63.91995021999999</v>
      </c>
      <c r="F610" s="124">
        <f t="shared" si="11"/>
        <v>56.61643066430469</v>
      </c>
      <c r="G610" s="156"/>
    </row>
    <row r="611" spans="1:7" s="74" customFormat="1" ht="24.75" customHeight="1">
      <c r="A611" s="81" t="s">
        <v>559</v>
      </c>
      <c r="B611" s="175" t="s">
        <v>1478</v>
      </c>
      <c r="C611" s="87" t="s">
        <v>1514</v>
      </c>
      <c r="D611" s="87" t="s">
        <v>198</v>
      </c>
      <c r="E611" s="88">
        <v>96.91674916000001</v>
      </c>
      <c r="F611" s="124">
        <f t="shared" si="11"/>
        <v>85.84300191319753</v>
      </c>
      <c r="G611" s="156"/>
    </row>
    <row r="612" spans="1:7" s="74" customFormat="1" ht="24.75" customHeight="1">
      <c r="A612" s="81" t="s">
        <v>561</v>
      </c>
      <c r="B612" s="175" t="s">
        <v>1478</v>
      </c>
      <c r="C612" s="87" t="s">
        <v>1515</v>
      </c>
      <c r="D612" s="87" t="s">
        <v>198</v>
      </c>
      <c r="E612" s="88">
        <v>127.65833682</v>
      </c>
      <c r="F612" s="124">
        <f t="shared" si="11"/>
        <v>113.07204324180691</v>
      </c>
      <c r="G612" s="156"/>
    </row>
    <row r="613" spans="1:7" s="74" customFormat="1" ht="24.75" customHeight="1">
      <c r="A613" s="81" t="s">
        <v>563</v>
      </c>
      <c r="B613" s="175" t="s">
        <v>1478</v>
      </c>
      <c r="C613" s="87" t="s">
        <v>1516</v>
      </c>
      <c r="D613" s="87" t="s">
        <v>198</v>
      </c>
      <c r="E613" s="88">
        <v>169.9053244</v>
      </c>
      <c r="F613" s="124">
        <f t="shared" si="11"/>
        <v>150.49187280779452</v>
      </c>
      <c r="G613" s="156"/>
    </row>
    <row r="614" spans="1:7" s="74" customFormat="1" ht="24.75" customHeight="1">
      <c r="A614" s="81" t="s">
        <v>565</v>
      </c>
      <c r="B614" s="175" t="s">
        <v>1478</v>
      </c>
      <c r="C614" s="87" t="s">
        <v>1517</v>
      </c>
      <c r="D614" s="87" t="s">
        <v>198</v>
      </c>
      <c r="E614" s="88">
        <v>242.60722024</v>
      </c>
      <c r="F614" s="124">
        <f t="shared" si="11"/>
        <v>214.8868204074402</v>
      </c>
      <c r="G614" s="156"/>
    </row>
    <row r="615" spans="1:7" s="74" customFormat="1" ht="24.75" customHeight="1">
      <c r="A615" s="81" t="s">
        <v>568</v>
      </c>
      <c r="B615" s="175" t="s">
        <v>1478</v>
      </c>
      <c r="C615" s="87" t="s">
        <v>1518</v>
      </c>
      <c r="D615" s="87" t="s">
        <v>198</v>
      </c>
      <c r="E615" s="88">
        <v>325.47667880000006</v>
      </c>
      <c r="F615" s="124">
        <f t="shared" si="11"/>
        <v>288.28758086802486</v>
      </c>
      <c r="G615" s="156"/>
    </row>
    <row r="616" spans="1:7" s="74" customFormat="1" ht="24.75" customHeight="1">
      <c r="A616" s="81" t="s">
        <v>571</v>
      </c>
      <c r="B616" s="175" t="s">
        <v>1478</v>
      </c>
      <c r="C616" s="87" t="s">
        <v>1519</v>
      </c>
      <c r="D616" s="87" t="s">
        <v>198</v>
      </c>
      <c r="E616" s="88">
        <v>416.43049643999996</v>
      </c>
      <c r="F616" s="124">
        <f t="shared" si="11"/>
        <v>368.84897824623556</v>
      </c>
      <c r="G616" s="156"/>
    </row>
    <row r="617" spans="1:7" s="74" customFormat="1" ht="24.75" customHeight="1">
      <c r="A617" s="81" t="s">
        <v>573</v>
      </c>
      <c r="B617" s="175" t="s">
        <v>1478</v>
      </c>
      <c r="C617" s="87" t="s">
        <v>1520</v>
      </c>
      <c r="D617" s="87" t="s">
        <v>198</v>
      </c>
      <c r="E617" s="88">
        <v>493.47080719999997</v>
      </c>
      <c r="F617" s="124">
        <f t="shared" si="11"/>
        <v>437.0866317094774</v>
      </c>
      <c r="G617" s="156"/>
    </row>
    <row r="618" spans="1:7" s="74" customFormat="1" ht="24.75" customHeight="1">
      <c r="A618" s="81" t="s">
        <v>576</v>
      </c>
      <c r="B618" s="175" t="s">
        <v>1478</v>
      </c>
      <c r="C618" s="87" t="s">
        <v>1521</v>
      </c>
      <c r="D618" s="87" t="s">
        <v>198</v>
      </c>
      <c r="E618" s="88">
        <v>624.82730828</v>
      </c>
      <c r="F618" s="124">
        <f t="shared" si="11"/>
        <v>553.4342854561559</v>
      </c>
      <c r="G618" s="156"/>
    </row>
    <row r="619" spans="1:7" s="74" customFormat="1" ht="24.75" customHeight="1">
      <c r="A619" s="81" t="s">
        <v>578</v>
      </c>
      <c r="B619" s="175" t="s">
        <v>1478</v>
      </c>
      <c r="C619" s="87" t="s">
        <v>1522</v>
      </c>
      <c r="D619" s="87" t="s">
        <v>198</v>
      </c>
      <c r="E619" s="88">
        <v>814.2650557999999</v>
      </c>
      <c r="F619" s="124">
        <f t="shared" si="11"/>
        <v>721.2267987599645</v>
      </c>
      <c r="G619" s="156"/>
    </row>
    <row r="620" spans="1:7" s="74" customFormat="1" ht="24.75" customHeight="1">
      <c r="A620" s="81" t="s">
        <v>580</v>
      </c>
      <c r="B620" s="175" t="s">
        <v>1478</v>
      </c>
      <c r="C620" s="87" t="s">
        <v>1523</v>
      </c>
      <c r="D620" s="87" t="s">
        <v>198</v>
      </c>
      <c r="E620" s="88">
        <v>1029.14082208</v>
      </c>
      <c r="F620" s="124">
        <f t="shared" si="11"/>
        <v>911.5507724357838</v>
      </c>
      <c r="G620" s="156"/>
    </row>
    <row r="621" spans="1:7" s="74" customFormat="1" ht="24.75" customHeight="1">
      <c r="A621" s="81" t="s">
        <v>583</v>
      </c>
      <c r="B621" s="175" t="s">
        <v>1524</v>
      </c>
      <c r="C621" s="87" t="s">
        <v>1525</v>
      </c>
      <c r="D621" s="87" t="s">
        <v>198</v>
      </c>
      <c r="E621" s="88">
        <v>10.846037299999999</v>
      </c>
      <c r="F621" s="124">
        <f t="shared" si="11"/>
        <v>9.606764658990256</v>
      </c>
      <c r="G621" s="156"/>
    </row>
    <row r="622" spans="1:7" s="74" customFormat="1" ht="24.75" customHeight="1">
      <c r="A622" s="81" t="s">
        <v>585</v>
      </c>
      <c r="B622" s="175" t="s">
        <v>1524</v>
      </c>
      <c r="C622" s="87" t="s">
        <v>1526</v>
      </c>
      <c r="D622" s="87" t="s">
        <v>198</v>
      </c>
      <c r="E622" s="88">
        <v>16.21649806</v>
      </c>
      <c r="F622" s="124">
        <f t="shared" si="11"/>
        <v>14.363594384410982</v>
      </c>
      <c r="G622" s="156"/>
    </row>
    <row r="623" spans="1:7" s="74" customFormat="1" ht="24.75" customHeight="1">
      <c r="A623" s="81" t="s">
        <v>587</v>
      </c>
      <c r="B623" s="175" t="s">
        <v>1524</v>
      </c>
      <c r="C623" s="87" t="s">
        <v>1527</v>
      </c>
      <c r="D623" s="87" t="s">
        <v>198</v>
      </c>
      <c r="E623" s="88">
        <v>22.800568279999997</v>
      </c>
      <c r="F623" s="124">
        <f t="shared" si="11"/>
        <v>20.19536605845881</v>
      </c>
      <c r="G623" s="156"/>
    </row>
    <row r="624" spans="1:7" s="74" customFormat="1" ht="24.75" customHeight="1">
      <c r="A624" s="81" t="s">
        <v>589</v>
      </c>
      <c r="B624" s="175" t="s">
        <v>1524</v>
      </c>
      <c r="C624" s="87" t="s">
        <v>1528</v>
      </c>
      <c r="D624" s="87" t="s">
        <v>198</v>
      </c>
      <c r="E624" s="88">
        <v>35.29023414</v>
      </c>
      <c r="F624" s="124">
        <f t="shared" si="11"/>
        <v>31.2579576085031</v>
      </c>
      <c r="G624" s="156"/>
    </row>
    <row r="625" spans="1:7" s="74" customFormat="1" ht="24.75" customHeight="1">
      <c r="A625" s="81" t="s">
        <v>592</v>
      </c>
      <c r="B625" s="175" t="s">
        <v>1524</v>
      </c>
      <c r="C625" s="87" t="s">
        <v>1529</v>
      </c>
      <c r="D625" s="87" t="s">
        <v>198</v>
      </c>
      <c r="E625" s="88">
        <v>53.23636458</v>
      </c>
      <c r="F625" s="124">
        <f t="shared" si="11"/>
        <v>47.153555872453495</v>
      </c>
      <c r="G625" s="156"/>
    </row>
    <row r="626" spans="1:7" s="74" customFormat="1" ht="24.75" customHeight="1">
      <c r="A626" s="81" t="s">
        <v>595</v>
      </c>
      <c r="B626" s="175" t="s">
        <v>1524</v>
      </c>
      <c r="C626" s="87" t="s">
        <v>1530</v>
      </c>
      <c r="D626" s="87" t="s">
        <v>198</v>
      </c>
      <c r="E626" s="88">
        <v>80.69069511999999</v>
      </c>
      <c r="F626" s="124">
        <f t="shared" si="11"/>
        <v>71.47094341895482</v>
      </c>
      <c r="G626" s="156"/>
    </row>
    <row r="627" spans="1:7" s="74" customFormat="1" ht="24.75" customHeight="1">
      <c r="A627" s="81" t="s">
        <v>597</v>
      </c>
      <c r="B627" s="175" t="s">
        <v>1524</v>
      </c>
      <c r="C627" s="87" t="s">
        <v>1531</v>
      </c>
      <c r="D627" s="87" t="s">
        <v>198</v>
      </c>
      <c r="E627" s="88">
        <v>104.83865657999999</v>
      </c>
      <c r="F627" s="124">
        <f t="shared" si="11"/>
        <v>92.85974896368467</v>
      </c>
      <c r="G627" s="156"/>
    </row>
    <row r="628" spans="1:7" s="74" customFormat="1" ht="24.75" customHeight="1">
      <c r="A628" s="81" t="s">
        <v>599</v>
      </c>
      <c r="B628" s="175" t="s">
        <v>1524</v>
      </c>
      <c r="C628" s="87" t="s">
        <v>1532</v>
      </c>
      <c r="D628" s="87" t="s">
        <v>198</v>
      </c>
      <c r="E628" s="88">
        <v>139.68931564000002</v>
      </c>
      <c r="F628" s="124">
        <f t="shared" si="11"/>
        <v>123.72835751992916</v>
      </c>
      <c r="G628" s="156"/>
    </row>
    <row r="629" spans="1:7" s="74" customFormat="1" ht="24.75" customHeight="1">
      <c r="A629" s="81" t="s">
        <v>785</v>
      </c>
      <c r="B629" s="175" t="s">
        <v>1524</v>
      </c>
      <c r="C629" s="87" t="s">
        <v>1533</v>
      </c>
      <c r="D629" s="87" t="s">
        <v>198</v>
      </c>
      <c r="E629" s="88">
        <v>199.02239546</v>
      </c>
      <c r="F629" s="124">
        <f t="shared" si="11"/>
        <v>176.2820154650133</v>
      </c>
      <c r="G629" s="156"/>
    </row>
    <row r="630" spans="1:7" s="74" customFormat="1" ht="24.75" customHeight="1">
      <c r="A630" s="81" t="s">
        <v>786</v>
      </c>
      <c r="B630" s="175" t="s">
        <v>1524</v>
      </c>
      <c r="C630" s="87" t="s">
        <v>1534</v>
      </c>
      <c r="D630" s="87" t="s">
        <v>198</v>
      </c>
      <c r="E630" s="88">
        <v>266.9463013</v>
      </c>
      <c r="F630" s="124">
        <f t="shared" si="11"/>
        <v>236.44490814880427</v>
      </c>
      <c r="G630" s="156"/>
    </row>
    <row r="631" spans="1:7" s="74" customFormat="1" ht="24.75" customHeight="1">
      <c r="A631" s="81" t="s">
        <v>787</v>
      </c>
      <c r="B631" s="175" t="s">
        <v>1524</v>
      </c>
      <c r="C631" s="87" t="s">
        <v>1535</v>
      </c>
      <c r="D631" s="87" t="s">
        <v>198</v>
      </c>
      <c r="E631" s="88">
        <v>342.65833084</v>
      </c>
      <c r="F631" s="124">
        <f t="shared" si="11"/>
        <v>303.50605034543844</v>
      </c>
      <c r="G631" s="156"/>
    </row>
    <row r="632" spans="1:7" s="74" customFormat="1" ht="24.75" customHeight="1">
      <c r="A632" s="81" t="s">
        <v>788</v>
      </c>
      <c r="B632" s="175" t="s">
        <v>1524</v>
      </c>
      <c r="C632" s="87" t="s">
        <v>1536</v>
      </c>
      <c r="D632" s="87" t="s">
        <v>198</v>
      </c>
      <c r="E632" s="88">
        <v>403.48214354</v>
      </c>
      <c r="F632" s="124">
        <f t="shared" si="11"/>
        <v>357.3801094242692</v>
      </c>
      <c r="G632" s="156"/>
    </row>
    <row r="633" spans="1:7" s="74" customFormat="1" ht="24.75" customHeight="1">
      <c r="A633" s="81" t="s">
        <v>789</v>
      </c>
      <c r="B633" s="175" t="s">
        <v>1524</v>
      </c>
      <c r="C633" s="87" t="s">
        <v>1537</v>
      </c>
      <c r="D633" s="87" t="s">
        <v>198</v>
      </c>
      <c r="E633" s="88">
        <v>512.2387519199999</v>
      </c>
      <c r="F633" s="124">
        <f t="shared" si="11"/>
        <v>453.7101434189548</v>
      </c>
      <c r="G633" s="156"/>
    </row>
    <row r="634" spans="1:7" s="74" customFormat="1" ht="24.75" customHeight="1">
      <c r="A634" s="81" t="s">
        <v>790</v>
      </c>
      <c r="B634" s="175" t="s">
        <v>1524</v>
      </c>
      <c r="C634" s="87" t="s">
        <v>1538</v>
      </c>
      <c r="D634" s="87" t="s">
        <v>198</v>
      </c>
      <c r="E634" s="88">
        <v>666.6920566599999</v>
      </c>
      <c r="F634" s="124">
        <f t="shared" si="11"/>
        <v>590.5155506288751</v>
      </c>
      <c r="G634" s="156"/>
    </row>
    <row r="635" spans="1:7" s="74" customFormat="1" ht="24.75" customHeight="1">
      <c r="A635" s="81" t="s">
        <v>791</v>
      </c>
      <c r="B635" s="175" t="s">
        <v>1524</v>
      </c>
      <c r="C635" s="87" t="s">
        <v>1539</v>
      </c>
      <c r="D635" s="87" t="s">
        <v>198</v>
      </c>
      <c r="E635" s="88">
        <v>842.22585328</v>
      </c>
      <c r="F635" s="124">
        <f t="shared" si="11"/>
        <v>745.9927841275465</v>
      </c>
      <c r="G635" s="156"/>
    </row>
    <row r="636" spans="1:7" s="74" customFormat="1" ht="24.75" customHeight="1">
      <c r="A636" s="81" t="s">
        <v>793</v>
      </c>
      <c r="B636" s="175" t="s">
        <v>1524</v>
      </c>
      <c r="C636" s="87" t="s">
        <v>1540</v>
      </c>
      <c r="D636" s="87" t="s">
        <v>198</v>
      </c>
      <c r="E636" s="88">
        <v>12.48966586</v>
      </c>
      <c r="F636" s="124">
        <f t="shared" si="11"/>
        <v>11.062591550044287</v>
      </c>
      <c r="G636" s="156"/>
    </row>
    <row r="637" spans="1:7" s="74" customFormat="1" ht="24.75" customHeight="1">
      <c r="A637" s="81" t="s">
        <v>795</v>
      </c>
      <c r="B637" s="175" t="s">
        <v>1524</v>
      </c>
      <c r="C637" s="87" t="s">
        <v>1541</v>
      </c>
      <c r="D637" s="87" t="s">
        <v>198</v>
      </c>
      <c r="E637" s="88">
        <v>18.825280599999996</v>
      </c>
      <c r="F637" s="124">
        <f t="shared" si="11"/>
        <v>16.674296368467665</v>
      </c>
      <c r="G637" s="156"/>
    </row>
    <row r="638" spans="1:7" s="74" customFormat="1" ht="24.75" customHeight="1">
      <c r="A638" s="81" t="s">
        <v>797</v>
      </c>
      <c r="B638" s="175" t="s">
        <v>1524</v>
      </c>
      <c r="C638" s="87" t="s">
        <v>1542</v>
      </c>
      <c r="D638" s="87" t="s">
        <v>198</v>
      </c>
      <c r="E638" s="88">
        <v>26.58473636</v>
      </c>
      <c r="F638" s="124">
        <f t="shared" si="11"/>
        <v>23.547153551815768</v>
      </c>
      <c r="G638" s="156"/>
    </row>
    <row r="639" spans="1:7" s="74" customFormat="1" ht="24.75" customHeight="1">
      <c r="A639" s="81" t="s">
        <v>799</v>
      </c>
      <c r="B639" s="175" t="s">
        <v>1524</v>
      </c>
      <c r="C639" s="87" t="s">
        <v>1543</v>
      </c>
      <c r="D639" s="87" t="s">
        <v>198</v>
      </c>
      <c r="E639" s="88">
        <v>40.95693028</v>
      </c>
      <c r="F639" s="124">
        <f t="shared" si="11"/>
        <v>36.27717473870682</v>
      </c>
      <c r="G639" s="156"/>
    </row>
    <row r="640" spans="1:7" s="74" customFormat="1" ht="24.75" customHeight="1">
      <c r="A640" s="81" t="s">
        <v>801</v>
      </c>
      <c r="B640" s="175" t="s">
        <v>1524</v>
      </c>
      <c r="C640" s="87" t="s">
        <v>1544</v>
      </c>
      <c r="D640" s="87" t="s">
        <v>198</v>
      </c>
      <c r="E640" s="88">
        <v>61.93230638</v>
      </c>
      <c r="F640" s="124">
        <f t="shared" si="11"/>
        <v>54.855895819309126</v>
      </c>
      <c r="G640" s="156"/>
    </row>
    <row r="641" spans="1:7" s="74" customFormat="1" ht="24.75" customHeight="1">
      <c r="A641" s="81" t="s">
        <v>803</v>
      </c>
      <c r="B641" s="175" t="s">
        <v>1524</v>
      </c>
      <c r="C641" s="87" t="s">
        <v>1545</v>
      </c>
      <c r="D641" s="87" t="s">
        <v>198</v>
      </c>
      <c r="E641" s="88">
        <v>94.3175226</v>
      </c>
      <c r="F641" s="124">
        <f t="shared" si="11"/>
        <v>83.54076403897254</v>
      </c>
      <c r="G641" s="156"/>
    </row>
    <row r="642" spans="1:7" s="74" customFormat="1" ht="24.75" customHeight="1">
      <c r="A642" s="81" t="s">
        <v>805</v>
      </c>
      <c r="B642" s="175" t="s">
        <v>1524</v>
      </c>
      <c r="C642" s="87" t="s">
        <v>1546</v>
      </c>
      <c r="D642" s="87" t="s">
        <v>198</v>
      </c>
      <c r="E642" s="88">
        <v>118.59926777999999</v>
      </c>
      <c r="F642" s="124">
        <f t="shared" si="11"/>
        <v>105.04806712134632</v>
      </c>
      <c r="G642" s="156"/>
    </row>
    <row r="643" spans="1:7" s="74" customFormat="1" ht="24.75" customHeight="1">
      <c r="A643" s="81" t="s">
        <v>807</v>
      </c>
      <c r="B643" s="175" t="s">
        <v>1524</v>
      </c>
      <c r="C643" s="87" t="s">
        <v>1547</v>
      </c>
      <c r="D643" s="87" t="s">
        <v>198</v>
      </c>
      <c r="E643" s="88">
        <v>160.5882439</v>
      </c>
      <c r="F643" s="124">
        <f t="shared" si="11"/>
        <v>142.2393657218778</v>
      </c>
      <c r="G643" s="156"/>
    </row>
    <row r="644" spans="1:7" s="74" customFormat="1" ht="24.75" customHeight="1">
      <c r="A644" s="81" t="s">
        <v>809</v>
      </c>
      <c r="B644" s="175" t="s">
        <v>1524</v>
      </c>
      <c r="C644" s="87" t="s">
        <v>1548</v>
      </c>
      <c r="D644" s="87" t="s">
        <v>198</v>
      </c>
      <c r="E644" s="88">
        <v>227.02141686</v>
      </c>
      <c r="F644" s="124">
        <f t="shared" si="11"/>
        <v>201.08185727192205</v>
      </c>
      <c r="G644" s="156"/>
    </row>
    <row r="645" spans="1:7" s="74" customFormat="1" ht="24.75" customHeight="1">
      <c r="A645" s="81" t="s">
        <v>812</v>
      </c>
      <c r="B645" s="175" t="s">
        <v>1524</v>
      </c>
      <c r="C645" s="87" t="s">
        <v>1549</v>
      </c>
      <c r="D645" s="87" t="s">
        <v>198</v>
      </c>
      <c r="E645" s="88">
        <v>304.65419838</v>
      </c>
      <c r="F645" s="124">
        <f t="shared" si="11"/>
        <v>269.84428554472987</v>
      </c>
      <c r="G645" s="156"/>
    </row>
    <row r="646" spans="1:7" s="74" customFormat="1" ht="24.75" customHeight="1">
      <c r="A646" s="81" t="s">
        <v>814</v>
      </c>
      <c r="B646" s="175" t="s">
        <v>1524</v>
      </c>
      <c r="C646" s="87" t="s">
        <v>1550</v>
      </c>
      <c r="D646" s="87" t="s">
        <v>198</v>
      </c>
      <c r="E646" s="88">
        <v>397.32809241999996</v>
      </c>
      <c r="F646" s="124">
        <f t="shared" si="11"/>
        <v>351.92922269264835</v>
      </c>
      <c r="G646" s="156"/>
    </row>
    <row r="647" spans="1:7" s="74" customFormat="1" ht="24.75" customHeight="1">
      <c r="A647" s="81" t="s">
        <v>816</v>
      </c>
      <c r="B647" s="175" t="s">
        <v>1524</v>
      </c>
      <c r="C647" s="87" t="s">
        <v>1551</v>
      </c>
      <c r="D647" s="87" t="s">
        <v>198</v>
      </c>
      <c r="E647" s="88">
        <v>457.41609466</v>
      </c>
      <c r="F647" s="124">
        <f t="shared" si="11"/>
        <v>405.15154531443756</v>
      </c>
      <c r="G647" s="156"/>
    </row>
    <row r="648" spans="1:7" s="74" customFormat="1" ht="24.75" customHeight="1">
      <c r="A648" s="81" t="s">
        <v>818</v>
      </c>
      <c r="B648" s="175" t="s">
        <v>1524</v>
      </c>
      <c r="C648" s="87" t="s">
        <v>1552</v>
      </c>
      <c r="D648" s="87" t="s">
        <v>198</v>
      </c>
      <c r="E648" s="88">
        <v>586.62250024</v>
      </c>
      <c r="F648" s="124">
        <f t="shared" si="11"/>
        <v>519.5947743489814</v>
      </c>
      <c r="G648" s="156"/>
    </row>
    <row r="649" spans="1:7" s="74" customFormat="1" ht="24.75" customHeight="1">
      <c r="A649" s="81" t="s">
        <v>820</v>
      </c>
      <c r="B649" s="175" t="s">
        <v>1524</v>
      </c>
      <c r="C649" s="87" t="s">
        <v>1553</v>
      </c>
      <c r="D649" s="87" t="s">
        <v>198</v>
      </c>
      <c r="E649" s="88">
        <v>760.2259889</v>
      </c>
      <c r="F649" s="124">
        <f t="shared" si="11"/>
        <v>673.3622576616474</v>
      </c>
      <c r="G649" s="156"/>
    </row>
    <row r="650" spans="1:7" s="74" customFormat="1" ht="24.75" customHeight="1">
      <c r="A650" s="81" t="s">
        <v>822</v>
      </c>
      <c r="B650" s="175" t="s">
        <v>1524</v>
      </c>
      <c r="C650" s="87" t="s">
        <v>1554</v>
      </c>
      <c r="D650" s="87" t="s">
        <v>198</v>
      </c>
      <c r="E650" s="88">
        <v>960.37599</v>
      </c>
      <c r="F650" s="124">
        <f t="shared" si="11"/>
        <v>850.6430380868024</v>
      </c>
      <c r="G650" s="156"/>
    </row>
    <row r="651" spans="1:7" s="74" customFormat="1" ht="24.75" customHeight="1">
      <c r="A651" s="81" t="s">
        <v>824</v>
      </c>
      <c r="B651" s="175" t="s">
        <v>1524</v>
      </c>
      <c r="C651" s="87" t="s">
        <v>1555</v>
      </c>
      <c r="D651" s="87" t="s">
        <v>198</v>
      </c>
      <c r="E651" s="88">
        <v>13.43570788</v>
      </c>
      <c r="F651" s="124">
        <f t="shared" si="11"/>
        <v>11.900538423383527</v>
      </c>
      <c r="G651" s="156"/>
    </row>
    <row r="652" spans="1:7" s="74" customFormat="1" ht="24.75" customHeight="1">
      <c r="A652" s="81" t="s">
        <v>826</v>
      </c>
      <c r="B652" s="175" t="s">
        <v>1524</v>
      </c>
      <c r="C652" s="87" t="s">
        <v>1556</v>
      </c>
      <c r="D652" s="87" t="s">
        <v>198</v>
      </c>
      <c r="E652" s="88">
        <v>20.23000966</v>
      </c>
      <c r="F652" s="124">
        <f t="shared" si="11"/>
        <v>17.918520513728964</v>
      </c>
      <c r="G652" s="156"/>
    </row>
    <row r="653" spans="1:7" s="74" customFormat="1" ht="24.75" customHeight="1">
      <c r="A653" s="81" t="s">
        <v>828</v>
      </c>
      <c r="B653" s="175" t="s">
        <v>1524</v>
      </c>
      <c r="C653" s="87" t="s">
        <v>1557</v>
      </c>
      <c r="D653" s="87" t="s">
        <v>198</v>
      </c>
      <c r="E653" s="88">
        <v>28.4290405</v>
      </c>
      <c r="F653" s="124">
        <f t="shared" si="11"/>
        <v>25.180726749335694</v>
      </c>
      <c r="G653" s="156"/>
    </row>
    <row r="654" spans="1:7" s="74" customFormat="1" ht="24.75" customHeight="1">
      <c r="A654" s="81" t="s">
        <v>830</v>
      </c>
      <c r="B654" s="175" t="s">
        <v>1524</v>
      </c>
      <c r="C654" s="87" t="s">
        <v>1558</v>
      </c>
      <c r="D654" s="87" t="s">
        <v>198</v>
      </c>
      <c r="E654" s="88">
        <v>44.473530919999995</v>
      </c>
      <c r="F654" s="124">
        <f t="shared" si="11"/>
        <v>39.391967156775905</v>
      </c>
      <c r="G654" s="156"/>
    </row>
    <row r="655" spans="1:7" s="74" customFormat="1" ht="24.75" customHeight="1">
      <c r="A655" s="81" t="s">
        <v>832</v>
      </c>
      <c r="B655" s="175" t="s">
        <v>1524</v>
      </c>
      <c r="C655" s="87" t="s">
        <v>1559</v>
      </c>
      <c r="D655" s="87" t="s">
        <v>198</v>
      </c>
      <c r="E655" s="88">
        <v>67.19765136</v>
      </c>
      <c r="F655" s="124">
        <f t="shared" si="11"/>
        <v>59.51962033658104</v>
      </c>
      <c r="G655" s="156"/>
    </row>
    <row r="656" spans="1:7" s="74" customFormat="1" ht="24.75" customHeight="1">
      <c r="A656" s="81" t="s">
        <v>834</v>
      </c>
      <c r="B656" s="175" t="s">
        <v>1524</v>
      </c>
      <c r="C656" s="87" t="s">
        <v>1560</v>
      </c>
      <c r="D656" s="87" t="s">
        <v>198</v>
      </c>
      <c r="E656" s="88">
        <v>102.17253816</v>
      </c>
      <c r="F656" s="124">
        <f t="shared" si="11"/>
        <v>90.49826232063774</v>
      </c>
      <c r="G656" s="156"/>
    </row>
    <row r="657" spans="1:7" s="74" customFormat="1" ht="24.75" customHeight="1">
      <c r="A657" s="81" t="s">
        <v>835</v>
      </c>
      <c r="B657" s="175" t="s">
        <v>1524</v>
      </c>
      <c r="C657" s="87" t="s">
        <v>1561</v>
      </c>
      <c r="D657" s="87" t="s">
        <v>198</v>
      </c>
      <c r="E657" s="88">
        <v>134.19462714000002</v>
      </c>
      <c r="F657" s="124">
        <f t="shared" si="11"/>
        <v>118.8614943666962</v>
      </c>
      <c r="G657" s="156"/>
    </row>
    <row r="658" spans="1:7" s="74" customFormat="1" ht="24.75" customHeight="1">
      <c r="A658" s="81" t="s">
        <v>836</v>
      </c>
      <c r="B658" s="175" t="s">
        <v>1524</v>
      </c>
      <c r="C658" s="87" t="s">
        <v>1562</v>
      </c>
      <c r="D658" s="87" t="s">
        <v>198</v>
      </c>
      <c r="E658" s="88">
        <v>178.61082217999999</v>
      </c>
      <c r="F658" s="124">
        <f t="shared" si="11"/>
        <v>158.20267686448182</v>
      </c>
      <c r="G658" s="156"/>
    </row>
    <row r="659" spans="1:7" s="74" customFormat="1" ht="24.75" customHeight="1">
      <c r="A659" s="81" t="s">
        <v>837</v>
      </c>
      <c r="B659" s="175" t="s">
        <v>1524</v>
      </c>
      <c r="C659" s="87" t="s">
        <v>1563</v>
      </c>
      <c r="D659" s="87" t="s">
        <v>198</v>
      </c>
      <c r="E659" s="88">
        <v>255.03955022</v>
      </c>
      <c r="F659" s="124">
        <f t="shared" si="11"/>
        <v>225.89862729849423</v>
      </c>
      <c r="G659" s="156"/>
    </row>
    <row r="660" spans="1:7" s="74" customFormat="1" ht="24.75" customHeight="1">
      <c r="A660" s="81" t="s">
        <v>838</v>
      </c>
      <c r="B660" s="175" t="s">
        <v>1524</v>
      </c>
      <c r="C660" s="87" t="s">
        <v>1564</v>
      </c>
      <c r="D660" s="87" t="s">
        <v>198</v>
      </c>
      <c r="E660" s="88">
        <v>342.16141988</v>
      </c>
      <c r="F660" s="124">
        <f t="shared" si="11"/>
        <v>303.06591663418953</v>
      </c>
      <c r="G660" s="156"/>
    </row>
    <row r="661" spans="1:7" s="74" customFormat="1" ht="24.75" customHeight="1">
      <c r="A661" s="81" t="s">
        <v>839</v>
      </c>
      <c r="B661" s="175" t="s">
        <v>1524</v>
      </c>
      <c r="C661" s="87" t="s">
        <v>1565</v>
      </c>
      <c r="D661" s="87" t="s">
        <v>198</v>
      </c>
      <c r="E661" s="88">
        <v>437.77855575999996</v>
      </c>
      <c r="F661" s="124">
        <f t="shared" si="11"/>
        <v>387.75779961027456</v>
      </c>
      <c r="G661" s="156"/>
    </row>
    <row r="662" spans="1:7" s="74" customFormat="1" ht="24.75" customHeight="1">
      <c r="A662" s="81" t="s">
        <v>840</v>
      </c>
      <c r="B662" s="175" t="s">
        <v>1524</v>
      </c>
      <c r="C662" s="87" t="s">
        <v>1566</v>
      </c>
      <c r="D662" s="87" t="s">
        <v>198</v>
      </c>
      <c r="E662" s="88">
        <v>518.04878776</v>
      </c>
      <c r="F662" s="124">
        <f t="shared" si="11"/>
        <v>458.85632219663415</v>
      </c>
      <c r="G662" s="156"/>
    </row>
    <row r="663" spans="1:7" s="74" customFormat="1" ht="24.75" customHeight="1">
      <c r="A663" s="81" t="s">
        <v>841</v>
      </c>
      <c r="B663" s="175" t="s">
        <v>1524</v>
      </c>
      <c r="C663" s="87" t="s">
        <v>1567</v>
      </c>
      <c r="D663" s="87" t="s">
        <v>198</v>
      </c>
      <c r="E663" s="88">
        <v>656.8398412800001</v>
      </c>
      <c r="F663" s="124">
        <f t="shared" si="11"/>
        <v>581.7890533923827</v>
      </c>
      <c r="G663" s="156"/>
    </row>
    <row r="664" spans="1:7" s="74" customFormat="1" ht="24.75" customHeight="1">
      <c r="A664" s="81" t="s">
        <v>842</v>
      </c>
      <c r="B664" s="175" t="s">
        <v>1524</v>
      </c>
      <c r="C664" s="87" t="s">
        <v>1568</v>
      </c>
      <c r="D664" s="87" t="s">
        <v>198</v>
      </c>
      <c r="E664" s="88">
        <v>855.9864644799999</v>
      </c>
      <c r="F664" s="124">
        <f t="shared" si="11"/>
        <v>758.181102285208</v>
      </c>
      <c r="G664" s="156"/>
    </row>
    <row r="665" spans="1:7" s="74" customFormat="1" ht="24.75" customHeight="1">
      <c r="A665" s="81" t="s">
        <v>843</v>
      </c>
      <c r="B665" s="175" t="s">
        <v>1524</v>
      </c>
      <c r="C665" s="87" t="s">
        <v>1569</v>
      </c>
      <c r="D665" s="87" t="s">
        <v>198</v>
      </c>
      <c r="E665" s="88">
        <v>1081.8707197200001</v>
      </c>
      <c r="F665" s="124">
        <f t="shared" si="11"/>
        <v>958.2557304871569</v>
      </c>
      <c r="G665" s="156"/>
    </row>
    <row r="666" spans="1:7" s="74" customFormat="1" ht="24.75" customHeight="1">
      <c r="A666" s="81" t="s">
        <v>845</v>
      </c>
      <c r="B666" s="175" t="s">
        <v>1570</v>
      </c>
      <c r="C666" s="87" t="s">
        <v>1571</v>
      </c>
      <c r="D666" s="87" t="s">
        <v>198</v>
      </c>
      <c r="E666" s="88">
        <v>14.41997382</v>
      </c>
      <c r="F666" s="124">
        <f t="shared" si="11"/>
        <v>12.7723417360496</v>
      </c>
      <c r="G666" s="156"/>
    </row>
    <row r="667" spans="1:7" s="74" customFormat="1" ht="24.75" customHeight="1">
      <c r="A667" s="81" t="s">
        <v>847</v>
      </c>
      <c r="B667" s="175" t="s">
        <v>1570</v>
      </c>
      <c r="C667" s="87" t="s">
        <v>1572</v>
      </c>
      <c r="D667" s="87" t="s">
        <v>198</v>
      </c>
      <c r="E667" s="88">
        <v>20.43068524</v>
      </c>
      <c r="F667" s="124">
        <f t="shared" si="11"/>
        <v>18.096266820194863</v>
      </c>
      <c r="G667" s="156"/>
    </row>
    <row r="668" spans="1:7" s="74" customFormat="1" ht="24.75" customHeight="1">
      <c r="A668" s="81" t="s">
        <v>848</v>
      </c>
      <c r="B668" s="175" t="s">
        <v>1570</v>
      </c>
      <c r="C668" s="87" t="s">
        <v>1573</v>
      </c>
      <c r="D668" s="87" t="s">
        <v>198</v>
      </c>
      <c r="E668" s="88">
        <v>27.5690023</v>
      </c>
      <c r="F668" s="124">
        <f aca="true" t="shared" si="12" ref="F668:F717">E668/1.129</f>
        <v>24.418956864481842</v>
      </c>
      <c r="G668" s="156"/>
    </row>
    <row r="669" spans="1:7" s="74" customFormat="1" ht="24.75" customHeight="1">
      <c r="A669" s="81" t="s">
        <v>849</v>
      </c>
      <c r="B669" s="175" t="s">
        <v>1570</v>
      </c>
      <c r="C669" s="87" t="s">
        <v>1574</v>
      </c>
      <c r="D669" s="87" t="s">
        <v>198</v>
      </c>
      <c r="E669" s="88">
        <v>41.7118527</v>
      </c>
      <c r="F669" s="124">
        <f t="shared" si="12"/>
        <v>36.94583941541187</v>
      </c>
      <c r="G669" s="156"/>
    </row>
    <row r="670" spans="1:7" s="74" customFormat="1" ht="24.75" customHeight="1">
      <c r="A670" s="81" t="s">
        <v>850</v>
      </c>
      <c r="B670" s="175" t="s">
        <v>1570</v>
      </c>
      <c r="C670" s="87" t="s">
        <v>1575</v>
      </c>
      <c r="D670" s="87" t="s">
        <v>198</v>
      </c>
      <c r="E670" s="88">
        <v>60.097558219999996</v>
      </c>
      <c r="F670" s="124">
        <f t="shared" si="12"/>
        <v>53.2307867316209</v>
      </c>
      <c r="G670" s="156"/>
    </row>
    <row r="671" spans="1:7" s="74" customFormat="1" ht="24.75" customHeight="1">
      <c r="A671" s="81" t="s">
        <v>851</v>
      </c>
      <c r="B671" s="175" t="s">
        <v>1570</v>
      </c>
      <c r="C671" s="87" t="s">
        <v>1576</v>
      </c>
      <c r="D671" s="87" t="s">
        <v>198</v>
      </c>
      <c r="E671" s="88">
        <v>89.95043974</v>
      </c>
      <c r="F671" s="124">
        <f t="shared" si="12"/>
        <v>79.6726658458813</v>
      </c>
      <c r="G671" s="156"/>
    </row>
    <row r="672" spans="1:7" s="74" customFormat="1" ht="24.75" customHeight="1">
      <c r="A672" s="81" t="s">
        <v>852</v>
      </c>
      <c r="B672" s="175" t="s">
        <v>1570</v>
      </c>
      <c r="C672" s="87" t="s">
        <v>1577</v>
      </c>
      <c r="D672" s="87" t="s">
        <v>198</v>
      </c>
      <c r="E672" s="88">
        <v>115.32156664000001</v>
      </c>
      <c r="F672" s="124">
        <f t="shared" si="12"/>
        <v>102.14487744906998</v>
      </c>
      <c r="G672" s="156"/>
    </row>
    <row r="673" spans="1:7" s="74" customFormat="1" ht="24.75" customHeight="1">
      <c r="A673" s="81" t="s">
        <v>853</v>
      </c>
      <c r="B673" s="175" t="s">
        <v>1570</v>
      </c>
      <c r="C673" s="87" t="s">
        <v>1578</v>
      </c>
      <c r="D673" s="87" t="s">
        <v>198</v>
      </c>
      <c r="E673" s="88">
        <v>151.69162652</v>
      </c>
      <c r="F673" s="124">
        <f t="shared" si="12"/>
        <v>134.35927946855625</v>
      </c>
      <c r="G673" s="156"/>
    </row>
    <row r="674" spans="1:7" s="74" customFormat="1" ht="24.75" customHeight="1">
      <c r="A674" s="81" t="s">
        <v>854</v>
      </c>
      <c r="B674" s="175" t="s">
        <v>1570</v>
      </c>
      <c r="C674" s="87" t="s">
        <v>1579</v>
      </c>
      <c r="D674" s="87" t="s">
        <v>198</v>
      </c>
      <c r="E674" s="88">
        <v>213.85327642</v>
      </c>
      <c r="F674" s="124">
        <f t="shared" si="12"/>
        <v>189.4183139238264</v>
      </c>
      <c r="G674" s="156"/>
    </row>
    <row r="675" spans="1:7" s="74" customFormat="1" ht="24.75" customHeight="1">
      <c r="A675" s="81" t="s">
        <v>855</v>
      </c>
      <c r="B675" s="175" t="s">
        <v>1570</v>
      </c>
      <c r="C675" s="87" t="s">
        <v>1580</v>
      </c>
      <c r="D675" s="87" t="s">
        <v>198</v>
      </c>
      <c r="E675" s="88">
        <v>285.22689104000005</v>
      </c>
      <c r="F675" s="124">
        <f t="shared" si="12"/>
        <v>252.63675025686453</v>
      </c>
      <c r="G675" s="156"/>
    </row>
    <row r="676" spans="1:7" s="74" customFormat="1" ht="24.75" customHeight="1">
      <c r="A676" s="81" t="s">
        <v>858</v>
      </c>
      <c r="B676" s="175" t="s">
        <v>1570</v>
      </c>
      <c r="C676" s="87" t="s">
        <v>1581</v>
      </c>
      <c r="D676" s="87" t="s">
        <v>198</v>
      </c>
      <c r="E676" s="88">
        <v>364.19750976</v>
      </c>
      <c r="F676" s="124">
        <f t="shared" si="12"/>
        <v>322.5841539061116</v>
      </c>
      <c r="G676" s="156"/>
    </row>
    <row r="677" spans="1:7" s="74" customFormat="1" ht="24.75" customHeight="1">
      <c r="A677" s="81" t="s">
        <v>860</v>
      </c>
      <c r="B677" s="175" t="s">
        <v>1570</v>
      </c>
      <c r="C677" s="87" t="s">
        <v>1582</v>
      </c>
      <c r="D677" s="87" t="s">
        <v>198</v>
      </c>
      <c r="E677" s="88">
        <v>427.90722842</v>
      </c>
      <c r="F677" s="124">
        <f t="shared" si="12"/>
        <v>379.0143741541187</v>
      </c>
      <c r="G677" s="156"/>
    </row>
    <row r="678" spans="1:7" s="74" customFormat="1" ht="24.75" customHeight="1">
      <c r="A678" s="81" t="s">
        <v>862</v>
      </c>
      <c r="B678" s="175" t="s">
        <v>1570</v>
      </c>
      <c r="C678" s="87" t="s">
        <v>1583</v>
      </c>
      <c r="D678" s="87" t="s">
        <v>198</v>
      </c>
      <c r="E678" s="88">
        <v>541.9865176599999</v>
      </c>
      <c r="F678" s="124">
        <f t="shared" si="12"/>
        <v>480.0589173250663</v>
      </c>
      <c r="G678" s="156"/>
    </row>
    <row r="679" spans="1:7" s="74" customFormat="1" ht="24.75" customHeight="1">
      <c r="A679" s="81" t="s">
        <v>864</v>
      </c>
      <c r="B679" s="175" t="s">
        <v>1570</v>
      </c>
      <c r="C679" s="87" t="s">
        <v>1584</v>
      </c>
      <c r="D679" s="87" t="s">
        <v>198</v>
      </c>
      <c r="E679" s="88">
        <v>703.5972514199998</v>
      </c>
      <c r="F679" s="124">
        <f t="shared" si="12"/>
        <v>623.203942798937</v>
      </c>
      <c r="G679" s="156"/>
    </row>
    <row r="680" spans="1:7" s="74" customFormat="1" ht="24.75" customHeight="1">
      <c r="A680" s="81" t="s">
        <v>865</v>
      </c>
      <c r="B680" s="175" t="s">
        <v>1570</v>
      </c>
      <c r="C680" s="87" t="s">
        <v>1585</v>
      </c>
      <c r="D680" s="87" t="s">
        <v>198</v>
      </c>
      <c r="E680" s="88">
        <v>879.49417528</v>
      </c>
      <c r="F680" s="124">
        <f t="shared" si="12"/>
        <v>779.0028124712135</v>
      </c>
      <c r="G680" s="156"/>
    </row>
    <row r="681" spans="1:7" s="74" customFormat="1" ht="24.75" customHeight="1">
      <c r="A681" s="81" t="s">
        <v>866</v>
      </c>
      <c r="B681" s="175" t="s">
        <v>1570</v>
      </c>
      <c r="C681" s="87" t="s">
        <v>1586</v>
      </c>
      <c r="D681" s="87" t="s">
        <v>198</v>
      </c>
      <c r="E681" s="88">
        <v>17.191208019999994</v>
      </c>
      <c r="F681" s="124">
        <f t="shared" si="12"/>
        <v>15.226933587245345</v>
      </c>
      <c r="G681" s="156"/>
    </row>
    <row r="682" spans="1:7" s="74" customFormat="1" ht="24.75" customHeight="1">
      <c r="A682" s="81" t="s">
        <v>868</v>
      </c>
      <c r="B682" s="175" t="s">
        <v>1570</v>
      </c>
      <c r="C682" s="87" t="s">
        <v>1587</v>
      </c>
      <c r="D682" s="87" t="s">
        <v>198</v>
      </c>
      <c r="E682" s="88">
        <v>24.281745179999998</v>
      </c>
      <c r="F682" s="124">
        <f t="shared" si="12"/>
        <v>21.50730308237378</v>
      </c>
      <c r="G682" s="156"/>
    </row>
    <row r="683" spans="1:7" s="74" customFormat="1" ht="24.75" customHeight="1">
      <c r="A683" s="81" t="s">
        <v>869</v>
      </c>
      <c r="B683" s="175" t="s">
        <v>1570</v>
      </c>
      <c r="C683" s="87" t="s">
        <v>1588</v>
      </c>
      <c r="D683" s="87" t="s">
        <v>198</v>
      </c>
      <c r="E683" s="88">
        <v>32.920351100000005</v>
      </c>
      <c r="F683" s="124">
        <f t="shared" si="12"/>
        <v>29.158858370239155</v>
      </c>
      <c r="G683" s="156"/>
    </row>
    <row r="684" spans="1:7" s="74" customFormat="1" ht="24.75" customHeight="1">
      <c r="A684" s="81" t="s">
        <v>870</v>
      </c>
      <c r="B684" s="175" t="s">
        <v>1570</v>
      </c>
      <c r="C684" s="87" t="s">
        <v>1589</v>
      </c>
      <c r="D684" s="87" t="s">
        <v>198</v>
      </c>
      <c r="E684" s="88">
        <v>48.50615448</v>
      </c>
      <c r="F684" s="124">
        <f t="shared" si="12"/>
        <v>42.96382150575731</v>
      </c>
      <c r="G684" s="156"/>
    </row>
    <row r="685" spans="1:7" s="74" customFormat="1" ht="24.75" customHeight="1">
      <c r="A685" s="81" t="s">
        <v>871</v>
      </c>
      <c r="B685" s="175" t="s">
        <v>1570</v>
      </c>
      <c r="C685" s="87" t="s">
        <v>1590</v>
      </c>
      <c r="D685" s="87" t="s">
        <v>198</v>
      </c>
      <c r="E685" s="88">
        <v>70.95315149999999</v>
      </c>
      <c r="F685" s="124">
        <f t="shared" si="12"/>
        <v>62.84601550044286</v>
      </c>
      <c r="G685" s="156"/>
    </row>
    <row r="686" spans="1:7" s="74" customFormat="1" ht="24.75" customHeight="1">
      <c r="A686" s="81" t="s">
        <v>872</v>
      </c>
      <c r="B686" s="175" t="s">
        <v>2721</v>
      </c>
      <c r="C686" s="87" t="s">
        <v>1591</v>
      </c>
      <c r="D686" s="87" t="s">
        <v>198</v>
      </c>
      <c r="E686" s="88">
        <v>105.34512352</v>
      </c>
      <c r="F686" s="124">
        <f t="shared" si="12"/>
        <v>93.30834678476528</v>
      </c>
      <c r="G686" s="156"/>
    </row>
    <row r="687" spans="1:7" s="74" customFormat="1" ht="24.75" customHeight="1">
      <c r="A687" s="81" t="s">
        <v>874</v>
      </c>
      <c r="B687" s="175" t="s">
        <v>1570</v>
      </c>
      <c r="C687" s="87" t="s">
        <v>1592</v>
      </c>
      <c r="D687" s="87" t="s">
        <v>198</v>
      </c>
      <c r="E687" s="88">
        <v>132.09231154</v>
      </c>
      <c r="F687" s="124">
        <f t="shared" si="12"/>
        <v>116.9993902037201</v>
      </c>
      <c r="G687" s="156"/>
    </row>
    <row r="688" spans="1:7" s="74" customFormat="1" ht="24.75" customHeight="1">
      <c r="A688" s="81" t="s">
        <v>875</v>
      </c>
      <c r="B688" s="175" t="s">
        <v>1570</v>
      </c>
      <c r="C688" s="87" t="s">
        <v>1593</v>
      </c>
      <c r="D688" s="87" t="s">
        <v>198</v>
      </c>
      <c r="E688" s="88">
        <v>174.51130675999997</v>
      </c>
      <c r="F688" s="124">
        <f t="shared" si="12"/>
        <v>154.57157374667844</v>
      </c>
      <c r="G688" s="156"/>
    </row>
    <row r="689" spans="1:7" s="74" customFormat="1" ht="24.75" customHeight="1">
      <c r="A689" s="81" t="s">
        <v>876</v>
      </c>
      <c r="B689" s="175" t="s">
        <v>1570</v>
      </c>
      <c r="C689" s="87" t="s">
        <v>1594</v>
      </c>
      <c r="D689" s="87" t="s">
        <v>198</v>
      </c>
      <c r="E689" s="88">
        <v>244.50886026</v>
      </c>
      <c r="F689" s="124">
        <f t="shared" si="12"/>
        <v>216.5711782639504</v>
      </c>
      <c r="G689" s="156"/>
    </row>
    <row r="690" spans="1:7" s="74" customFormat="1" ht="24.75" customHeight="1">
      <c r="A690" s="81" t="s">
        <v>878</v>
      </c>
      <c r="B690" s="175" t="s">
        <v>1570</v>
      </c>
      <c r="C690" s="87" t="s">
        <v>1595</v>
      </c>
      <c r="D690" s="87" t="s">
        <v>198</v>
      </c>
      <c r="E690" s="88">
        <v>326.1455974</v>
      </c>
      <c r="F690" s="124">
        <f t="shared" si="12"/>
        <v>288.88006855624445</v>
      </c>
      <c r="G690" s="156"/>
    </row>
    <row r="691" spans="1:7" s="74" customFormat="1" ht="24.75" customHeight="1">
      <c r="A691" s="81" t="s">
        <v>880</v>
      </c>
      <c r="B691" s="175" t="s">
        <v>1570</v>
      </c>
      <c r="C691" s="87" t="s">
        <v>1596</v>
      </c>
      <c r="D691" s="87" t="s">
        <v>198</v>
      </c>
      <c r="E691" s="88">
        <v>422.38387198</v>
      </c>
      <c r="F691" s="124">
        <f t="shared" si="12"/>
        <v>374.1221186713906</v>
      </c>
      <c r="G691" s="156"/>
    </row>
    <row r="692" spans="1:7" s="74" customFormat="1" ht="24.75" customHeight="1">
      <c r="A692" s="81" t="s">
        <v>881</v>
      </c>
      <c r="B692" s="175" t="s">
        <v>1570</v>
      </c>
      <c r="C692" s="87" t="s">
        <v>1597</v>
      </c>
      <c r="D692" s="87" t="s">
        <v>198</v>
      </c>
      <c r="E692" s="88">
        <v>485.11888068</v>
      </c>
      <c r="F692" s="124">
        <f t="shared" si="12"/>
        <v>429.68899971656333</v>
      </c>
      <c r="G692" s="156"/>
    </row>
    <row r="693" spans="1:7" s="74" customFormat="1" ht="24.75" customHeight="1">
      <c r="A693" s="81" t="s">
        <v>883</v>
      </c>
      <c r="B693" s="175" t="s">
        <v>1570</v>
      </c>
      <c r="C693" s="87" t="s">
        <v>1598</v>
      </c>
      <c r="D693" s="87" t="s">
        <v>198</v>
      </c>
      <c r="E693" s="88">
        <v>620.83290864</v>
      </c>
      <c r="F693" s="124">
        <f t="shared" si="12"/>
        <v>549.8962875465013</v>
      </c>
      <c r="G693" s="156"/>
    </row>
    <row r="694" spans="1:7" s="74" customFormat="1" ht="24.75" customHeight="1">
      <c r="A694" s="81" t="s">
        <v>884</v>
      </c>
      <c r="B694" s="175" t="s">
        <v>1570</v>
      </c>
      <c r="C694" s="87" t="s">
        <v>1599</v>
      </c>
      <c r="D694" s="87" t="s">
        <v>198</v>
      </c>
      <c r="E694" s="88">
        <v>802.3391927600001</v>
      </c>
      <c r="F694" s="124">
        <f t="shared" si="12"/>
        <v>710.6635896899912</v>
      </c>
      <c r="G694" s="156"/>
    </row>
    <row r="695" spans="1:7" s="74" customFormat="1" ht="24.75" customHeight="1">
      <c r="A695" s="81" t="s">
        <v>886</v>
      </c>
      <c r="B695" s="175" t="s">
        <v>1570</v>
      </c>
      <c r="C695" s="87" t="s">
        <v>1600</v>
      </c>
      <c r="D695" s="87" t="s">
        <v>198</v>
      </c>
      <c r="E695" s="88">
        <v>1002.9192129600001</v>
      </c>
      <c r="F695" s="124">
        <f t="shared" si="12"/>
        <v>888.3252550575731</v>
      </c>
      <c r="G695" s="156"/>
    </row>
    <row r="696" spans="1:7" s="74" customFormat="1" ht="24.75" customHeight="1">
      <c r="A696" s="81" t="s">
        <v>887</v>
      </c>
      <c r="B696" s="175" t="s">
        <v>1570</v>
      </c>
      <c r="C696" s="87" t="s">
        <v>1601</v>
      </c>
      <c r="D696" s="87" t="s">
        <v>198</v>
      </c>
      <c r="E696" s="88">
        <v>18.26147778</v>
      </c>
      <c r="F696" s="124">
        <f t="shared" si="12"/>
        <v>16.174913888396812</v>
      </c>
      <c r="G696" s="156"/>
    </row>
    <row r="697" spans="1:7" s="74" customFormat="1" ht="24.75" customHeight="1">
      <c r="A697" s="81" t="s">
        <v>889</v>
      </c>
      <c r="B697" s="175" t="s">
        <v>1570</v>
      </c>
      <c r="C697" s="87" t="s">
        <v>1602</v>
      </c>
      <c r="D697" s="87" t="s">
        <v>198</v>
      </c>
      <c r="E697" s="88">
        <v>25.925373739999998</v>
      </c>
      <c r="F697" s="124">
        <f t="shared" si="12"/>
        <v>22.96312997342781</v>
      </c>
      <c r="G697" s="156"/>
    </row>
    <row r="698" spans="1:7" s="74" customFormat="1" ht="24.75" customHeight="1">
      <c r="A698" s="81" t="s">
        <v>890</v>
      </c>
      <c r="B698" s="175" t="s">
        <v>2721</v>
      </c>
      <c r="C698" s="87" t="s">
        <v>1603</v>
      </c>
      <c r="D698" s="87" t="s">
        <v>198</v>
      </c>
      <c r="E698" s="88">
        <v>34.93666288</v>
      </c>
      <c r="F698" s="124">
        <f t="shared" si="12"/>
        <v>30.94478554472985</v>
      </c>
      <c r="G698" s="156"/>
    </row>
    <row r="699" spans="1:7" s="74" customFormat="1" ht="24.75" customHeight="1">
      <c r="A699" s="81" t="s">
        <v>891</v>
      </c>
      <c r="B699" s="175" t="s">
        <v>1570</v>
      </c>
      <c r="C699" s="87" t="s">
        <v>1604</v>
      </c>
      <c r="D699" s="87" t="s">
        <v>198</v>
      </c>
      <c r="E699" s="88">
        <v>52.385882360000004</v>
      </c>
      <c r="F699" s="124">
        <f t="shared" si="12"/>
        <v>46.40025009743136</v>
      </c>
      <c r="G699" s="156"/>
    </row>
    <row r="700" spans="1:7" s="74" customFormat="1" ht="24.75" customHeight="1">
      <c r="A700" s="81" t="s">
        <v>893</v>
      </c>
      <c r="B700" s="175" t="s">
        <v>1570</v>
      </c>
      <c r="C700" s="87" t="s">
        <v>1605</v>
      </c>
      <c r="D700" s="87" t="s">
        <v>198</v>
      </c>
      <c r="E700" s="88">
        <v>76.56251176</v>
      </c>
      <c r="F700" s="124">
        <f t="shared" si="12"/>
        <v>67.81444797165634</v>
      </c>
      <c r="G700" s="156"/>
    </row>
    <row r="701" spans="1:7" s="74" customFormat="1" ht="24.75" customHeight="1">
      <c r="A701" s="81" t="s">
        <v>895</v>
      </c>
      <c r="B701" s="175" t="s">
        <v>1570</v>
      </c>
      <c r="C701" s="87" t="s">
        <v>1606</v>
      </c>
      <c r="D701" s="87" t="s">
        <v>198</v>
      </c>
      <c r="E701" s="88">
        <v>113.40081466</v>
      </c>
      <c r="F701" s="124">
        <f t="shared" si="12"/>
        <v>100.44359137289636</v>
      </c>
      <c r="G701" s="156"/>
    </row>
    <row r="702" spans="1:7" s="74" customFormat="1" ht="24.75" customHeight="1">
      <c r="A702" s="81" t="s">
        <v>896</v>
      </c>
      <c r="B702" s="175" t="s">
        <v>1570</v>
      </c>
      <c r="C702" s="87" t="s">
        <v>1607</v>
      </c>
      <c r="D702" s="87" t="s">
        <v>198</v>
      </c>
      <c r="E702" s="88">
        <v>148.61460096</v>
      </c>
      <c r="F702" s="124">
        <f t="shared" si="12"/>
        <v>131.6338361027458</v>
      </c>
      <c r="G702" s="156"/>
    </row>
    <row r="703" spans="1:7" s="74" customFormat="1" ht="24.75" customHeight="1">
      <c r="A703" s="81" t="s">
        <v>898</v>
      </c>
      <c r="B703" s="175" t="s">
        <v>1570</v>
      </c>
      <c r="C703" s="87" t="s">
        <v>1608</v>
      </c>
      <c r="D703" s="87" t="s">
        <v>198</v>
      </c>
      <c r="E703" s="88">
        <v>193.90039017999996</v>
      </c>
      <c r="F703" s="124">
        <f t="shared" si="12"/>
        <v>171.74525259521698</v>
      </c>
      <c r="G703" s="156"/>
    </row>
    <row r="704" spans="1:7" s="74" customFormat="1" ht="24.75" customHeight="1">
      <c r="A704" s="81" t="s">
        <v>900</v>
      </c>
      <c r="B704" s="175" t="s">
        <v>1570</v>
      </c>
      <c r="C704" s="87" t="s">
        <v>1609</v>
      </c>
      <c r="D704" s="87" t="s">
        <v>198</v>
      </c>
      <c r="E704" s="88">
        <v>273.46347965999996</v>
      </c>
      <c r="F704" s="124">
        <f t="shared" si="12"/>
        <v>242.21743105403007</v>
      </c>
      <c r="G704" s="156"/>
    </row>
    <row r="705" spans="1:7" s="74" customFormat="1" ht="24.75" customHeight="1">
      <c r="A705" s="81" t="s">
        <v>901</v>
      </c>
      <c r="B705" s="175" t="s">
        <v>1570</v>
      </c>
      <c r="C705" s="87" t="s">
        <v>1610</v>
      </c>
      <c r="D705" s="87" t="s">
        <v>198</v>
      </c>
      <c r="E705" s="88">
        <v>365.50667902</v>
      </c>
      <c r="F705" s="124">
        <f t="shared" si="12"/>
        <v>323.74373695305576</v>
      </c>
      <c r="G705" s="156"/>
    </row>
    <row r="706" spans="1:7" s="74" customFormat="1" ht="24.75" customHeight="1">
      <c r="A706" s="81" t="s">
        <v>902</v>
      </c>
      <c r="B706" s="175" t="s">
        <v>1570</v>
      </c>
      <c r="C706" s="87" t="s">
        <v>1611</v>
      </c>
      <c r="D706" s="87" t="s">
        <v>198</v>
      </c>
      <c r="E706" s="88">
        <v>464.73597534</v>
      </c>
      <c r="F706" s="124">
        <f t="shared" si="12"/>
        <v>411.635053445527</v>
      </c>
      <c r="G706" s="156"/>
    </row>
    <row r="707" spans="1:7" s="74" customFormat="1" ht="24.75" customHeight="1">
      <c r="A707" s="81" t="s">
        <v>903</v>
      </c>
      <c r="B707" s="175" t="s">
        <v>1570</v>
      </c>
      <c r="C707" s="87" t="s">
        <v>1612</v>
      </c>
      <c r="D707" s="87" t="s">
        <v>198</v>
      </c>
      <c r="E707" s="88">
        <v>549.2777303999999</v>
      </c>
      <c r="F707" s="124">
        <f t="shared" si="12"/>
        <v>486.51703312666064</v>
      </c>
      <c r="G707" s="156"/>
    </row>
    <row r="708" spans="1:7" s="74" customFormat="1" ht="24.75" customHeight="1">
      <c r="A708" s="81" t="s">
        <v>905</v>
      </c>
      <c r="B708" s="175" t="s">
        <v>1570</v>
      </c>
      <c r="C708" s="87" t="s">
        <v>1613</v>
      </c>
      <c r="D708" s="87" t="s">
        <v>198</v>
      </c>
      <c r="E708" s="88">
        <v>693.9934915199999</v>
      </c>
      <c r="F708" s="124">
        <f t="shared" si="12"/>
        <v>614.697512418069</v>
      </c>
      <c r="G708" s="156"/>
    </row>
    <row r="709" spans="1:7" s="74" customFormat="1" ht="24.75" customHeight="1">
      <c r="A709" s="81" t="s">
        <v>906</v>
      </c>
      <c r="B709" s="175" t="s">
        <v>1570</v>
      </c>
      <c r="C709" s="87" t="s">
        <v>1614</v>
      </c>
      <c r="D709" s="87" t="s">
        <v>198</v>
      </c>
      <c r="E709" s="88">
        <v>902.3711913999999</v>
      </c>
      <c r="F709" s="124">
        <f t="shared" si="12"/>
        <v>799.2658914083258</v>
      </c>
      <c r="G709" s="156"/>
    </row>
    <row r="710" spans="1:7" s="74" customFormat="1" ht="24.75" customHeight="1">
      <c r="A710" s="81" t="s">
        <v>907</v>
      </c>
      <c r="B710" s="175" t="s">
        <v>1570</v>
      </c>
      <c r="C710" s="87" t="s">
        <v>1615</v>
      </c>
      <c r="D710" s="87" t="s">
        <v>198</v>
      </c>
      <c r="E710" s="88">
        <v>1127.97832322</v>
      </c>
      <c r="F710" s="124">
        <f t="shared" si="12"/>
        <v>999.095060425155</v>
      </c>
      <c r="G710" s="156"/>
    </row>
    <row r="711" spans="1:7" s="74" customFormat="1" ht="24.75" customHeight="1">
      <c r="A711" s="81" t="s">
        <v>908</v>
      </c>
      <c r="B711" s="175" t="s">
        <v>2722</v>
      </c>
      <c r="C711" s="87" t="s">
        <v>2723</v>
      </c>
      <c r="D711" s="87" t="s">
        <v>198</v>
      </c>
      <c r="E711" s="88">
        <v>18.53572</v>
      </c>
      <c r="F711" s="124">
        <f t="shared" si="12"/>
        <v>16.417821080602305</v>
      </c>
      <c r="G711" s="156"/>
    </row>
    <row r="712" spans="1:7" s="74" customFormat="1" ht="24.75" customHeight="1">
      <c r="A712" s="81" t="s">
        <v>909</v>
      </c>
      <c r="B712" s="175" t="s">
        <v>2722</v>
      </c>
      <c r="C712" s="87" t="s">
        <v>2724</v>
      </c>
      <c r="D712" s="87" t="s">
        <v>198</v>
      </c>
      <c r="E712" s="88">
        <v>26.074859999999997</v>
      </c>
      <c r="F712" s="124">
        <f t="shared" si="12"/>
        <v>23.095535872453496</v>
      </c>
      <c r="G712" s="156"/>
    </row>
    <row r="713" spans="1:7" s="74" customFormat="1" ht="24.75" customHeight="1">
      <c r="A713" s="81" t="s">
        <v>910</v>
      </c>
      <c r="B713" s="175" t="s">
        <v>2722</v>
      </c>
      <c r="C713" s="87" t="s">
        <v>2725</v>
      </c>
      <c r="D713" s="87" t="s">
        <v>198</v>
      </c>
      <c r="E713" s="88">
        <v>34.339294079999995</v>
      </c>
      <c r="F713" s="124">
        <f t="shared" si="12"/>
        <v>30.415672347209917</v>
      </c>
      <c r="G713" s="156"/>
    </row>
    <row r="714" spans="1:7" s="74" customFormat="1" ht="24.75" customHeight="1">
      <c r="A714" s="81" t="s">
        <v>912</v>
      </c>
      <c r="B714" s="175" t="s">
        <v>2722</v>
      </c>
      <c r="C714" s="87" t="s">
        <v>2726</v>
      </c>
      <c r="D714" s="87" t="s">
        <v>198</v>
      </c>
      <c r="E714" s="88">
        <v>52.072888</v>
      </c>
      <c r="F714" s="124">
        <f t="shared" si="12"/>
        <v>46.123018600531445</v>
      </c>
      <c r="G714" s="156"/>
    </row>
    <row r="715" spans="1:7" s="74" customFormat="1" ht="24.75" customHeight="1">
      <c r="A715" s="81" t="s">
        <v>913</v>
      </c>
      <c r="B715" s="175" t="s">
        <v>2722</v>
      </c>
      <c r="C715" s="87" t="s">
        <v>2727</v>
      </c>
      <c r="D715" s="87" t="s">
        <v>198</v>
      </c>
      <c r="E715" s="88">
        <v>76.178928</v>
      </c>
      <c r="F715" s="124">
        <f t="shared" si="12"/>
        <v>67.47469264836138</v>
      </c>
      <c r="G715" s="156"/>
    </row>
    <row r="716" spans="1:7" s="74" customFormat="1" ht="24.75" customHeight="1">
      <c r="A716" s="81" t="s">
        <v>914</v>
      </c>
      <c r="B716" s="175" t="s">
        <v>2722</v>
      </c>
      <c r="C716" s="87" t="s">
        <v>2728</v>
      </c>
      <c r="D716" s="87" t="s">
        <v>198</v>
      </c>
      <c r="E716" s="88">
        <v>115.497704</v>
      </c>
      <c r="F716" s="124">
        <f t="shared" si="12"/>
        <v>102.30088928255093</v>
      </c>
      <c r="G716" s="156"/>
    </row>
    <row r="717" spans="1:7" s="74" customFormat="1" ht="24.75" customHeight="1">
      <c r="A717" s="81" t="s">
        <v>915</v>
      </c>
      <c r="B717" s="175" t="s">
        <v>2722</v>
      </c>
      <c r="C717" s="87" t="s">
        <v>2729</v>
      </c>
      <c r="D717" s="87" t="s">
        <v>198</v>
      </c>
      <c r="E717" s="88">
        <v>144.578616</v>
      </c>
      <c r="F717" s="124">
        <f t="shared" si="12"/>
        <v>128.05900442869796</v>
      </c>
      <c r="G717" s="156"/>
    </row>
    <row r="718" spans="1:7" s="74" customFormat="1" ht="24.75" customHeight="1">
      <c r="A718" s="81" t="s">
        <v>916</v>
      </c>
      <c r="B718" s="175" t="s">
        <v>2722</v>
      </c>
      <c r="C718" s="87" t="s">
        <v>2730</v>
      </c>
      <c r="D718" s="87" t="s">
        <v>198</v>
      </c>
      <c r="E718" s="88">
        <v>16.066741735520004</v>
      </c>
      <c r="F718" s="124">
        <f>E718/1.129</f>
        <v>14.23094927858282</v>
      </c>
      <c r="G718" s="156"/>
    </row>
    <row r="719" spans="1:7" s="74" customFormat="1" ht="24.75" customHeight="1">
      <c r="A719" s="81" t="s">
        <v>917</v>
      </c>
      <c r="B719" s="175" t="s">
        <v>2722</v>
      </c>
      <c r="C719" s="87" t="s">
        <v>2731</v>
      </c>
      <c r="D719" s="87" t="s">
        <v>198</v>
      </c>
      <c r="E719" s="88">
        <v>21.140449651999997</v>
      </c>
      <c r="F719" s="124">
        <f aca="true" t="shared" si="13" ref="F719:F782">E719/1.129</f>
        <v>18.724933261293177</v>
      </c>
      <c r="G719" s="156"/>
    </row>
    <row r="720" spans="1:7" s="74" customFormat="1" ht="24.75" customHeight="1">
      <c r="A720" s="81" t="s">
        <v>918</v>
      </c>
      <c r="B720" s="175" t="s">
        <v>2722</v>
      </c>
      <c r="C720" s="87" t="s">
        <v>2732</v>
      </c>
      <c r="D720" s="87" t="s">
        <v>198</v>
      </c>
      <c r="E720" s="88">
        <v>28.908335803199996</v>
      </c>
      <c r="F720" s="124">
        <f t="shared" si="13"/>
        <v>25.60525757590788</v>
      </c>
      <c r="G720" s="156"/>
    </row>
    <row r="721" spans="1:7" s="74" customFormat="1" ht="24.75" customHeight="1">
      <c r="A721" s="81" t="s">
        <v>919</v>
      </c>
      <c r="B721" s="175" t="s">
        <v>2722</v>
      </c>
      <c r="C721" s="87" t="s">
        <v>2733</v>
      </c>
      <c r="D721" s="87" t="s">
        <v>198</v>
      </c>
      <c r="E721" s="88">
        <v>39.74404534576001</v>
      </c>
      <c r="F721" s="124">
        <f t="shared" si="13"/>
        <v>35.20287453123118</v>
      </c>
      <c r="G721" s="156"/>
    </row>
    <row r="722" spans="1:7" s="74" customFormat="1" ht="24.75" customHeight="1">
      <c r="A722" s="81" t="s">
        <v>920</v>
      </c>
      <c r="B722" s="175" t="s">
        <v>2722</v>
      </c>
      <c r="C722" s="87" t="s">
        <v>2734</v>
      </c>
      <c r="D722" s="87" t="s">
        <v>198</v>
      </c>
      <c r="E722" s="88">
        <v>59.71439569143999</v>
      </c>
      <c r="F722" s="124">
        <f t="shared" si="13"/>
        <v>52.891404509689984</v>
      </c>
      <c r="G722" s="156"/>
    </row>
    <row r="723" spans="1:7" s="74" customFormat="1" ht="24.75" customHeight="1">
      <c r="A723" s="81" t="s">
        <v>921</v>
      </c>
      <c r="B723" s="175" t="s">
        <v>2722</v>
      </c>
      <c r="C723" s="87" t="s">
        <v>2735</v>
      </c>
      <c r="D723" s="87" t="s">
        <v>198</v>
      </c>
      <c r="E723" s="88">
        <v>87.15764916991999</v>
      </c>
      <c r="F723" s="124">
        <f t="shared" si="13"/>
        <v>77.19898066423383</v>
      </c>
      <c r="G723" s="156"/>
    </row>
    <row r="724" spans="1:7" s="74" customFormat="1" ht="24.75" customHeight="1">
      <c r="A724" s="81" t="s">
        <v>923</v>
      </c>
      <c r="B724" s="175" t="s">
        <v>2722</v>
      </c>
      <c r="C724" s="87" t="s">
        <v>2736</v>
      </c>
      <c r="D724" s="87" t="s">
        <v>198</v>
      </c>
      <c r="E724" s="88">
        <v>128.27828193488</v>
      </c>
      <c r="F724" s="124">
        <f t="shared" si="13"/>
        <v>113.62115317527015</v>
      </c>
      <c r="G724" s="156"/>
    </row>
    <row r="725" spans="1:7" s="74" customFormat="1" ht="24.75" customHeight="1">
      <c r="A725" s="81" t="s">
        <v>925</v>
      </c>
      <c r="B725" s="175" t="s">
        <v>2722</v>
      </c>
      <c r="C725" s="87" t="s">
        <v>2737</v>
      </c>
      <c r="D725" s="87" t="s">
        <v>198</v>
      </c>
      <c r="E725" s="88">
        <v>170.63784337711996</v>
      </c>
      <c r="F725" s="124">
        <f t="shared" si="13"/>
        <v>151.14069386813105</v>
      </c>
      <c r="G725" s="156"/>
    </row>
    <row r="726" spans="1:7" s="74" customFormat="1" ht="24.75" customHeight="1">
      <c r="A726" s="81" t="s">
        <v>927</v>
      </c>
      <c r="B726" s="175" t="s">
        <v>2722</v>
      </c>
      <c r="C726" s="87" t="s">
        <v>2738</v>
      </c>
      <c r="D726" s="87" t="s">
        <v>198</v>
      </c>
      <c r="E726" s="88">
        <v>209.35928092575998</v>
      </c>
      <c r="F726" s="124">
        <f t="shared" si="13"/>
        <v>185.43780418579271</v>
      </c>
      <c r="G726" s="156"/>
    </row>
    <row r="727" spans="1:7" s="74" customFormat="1" ht="24.75" customHeight="1">
      <c r="A727" s="81" t="s">
        <v>929</v>
      </c>
      <c r="B727" s="175" t="s">
        <v>2722</v>
      </c>
      <c r="C727" s="87" t="s">
        <v>2739</v>
      </c>
      <c r="D727" s="87" t="s">
        <v>198</v>
      </c>
      <c r="E727" s="88">
        <v>297.11672889976</v>
      </c>
      <c r="F727" s="124">
        <f t="shared" si="13"/>
        <v>263.16805039837027</v>
      </c>
      <c r="G727" s="156"/>
    </row>
    <row r="728" spans="1:7" s="74" customFormat="1" ht="24.75" customHeight="1">
      <c r="A728" s="81" t="s">
        <v>931</v>
      </c>
      <c r="B728" s="175" t="s">
        <v>2722</v>
      </c>
      <c r="C728" s="87" t="s">
        <v>2740</v>
      </c>
      <c r="D728" s="87" t="s">
        <v>198</v>
      </c>
      <c r="E728" s="88">
        <v>387.32253592648</v>
      </c>
      <c r="F728" s="124">
        <f t="shared" si="13"/>
        <v>343.066905160744</v>
      </c>
      <c r="G728" s="156"/>
    </row>
    <row r="729" spans="1:7" s="74" customFormat="1" ht="24.75" customHeight="1">
      <c r="A729" s="81" t="s">
        <v>934</v>
      </c>
      <c r="B729" s="175" t="s">
        <v>2722</v>
      </c>
      <c r="C729" s="87" t="s">
        <v>2741</v>
      </c>
      <c r="D729" s="87" t="s">
        <v>198</v>
      </c>
      <c r="E729" s="88">
        <v>501.3236397708</v>
      </c>
      <c r="F729" s="124">
        <f t="shared" si="13"/>
        <v>444.04219643117807</v>
      </c>
      <c r="G729" s="156"/>
    </row>
    <row r="730" spans="1:7" s="74" customFormat="1" ht="24.75" customHeight="1">
      <c r="A730" s="81" t="s">
        <v>936</v>
      </c>
      <c r="B730" s="175" t="s">
        <v>2722</v>
      </c>
      <c r="C730" s="87" t="s">
        <v>2742</v>
      </c>
      <c r="D730" s="87" t="s">
        <v>198</v>
      </c>
      <c r="E730" s="88">
        <v>613.6433404102401</v>
      </c>
      <c r="F730" s="124">
        <f t="shared" si="13"/>
        <v>543.5282023119929</v>
      </c>
      <c r="G730" s="156"/>
    </row>
    <row r="731" spans="1:7" s="74" customFormat="1" ht="24.75" customHeight="1">
      <c r="A731" s="81" t="s">
        <v>937</v>
      </c>
      <c r="B731" s="175" t="s">
        <v>2722</v>
      </c>
      <c r="C731" s="87" t="s">
        <v>2743</v>
      </c>
      <c r="D731" s="87" t="s">
        <v>198</v>
      </c>
      <c r="E731" s="88">
        <v>747.8507810149599</v>
      </c>
      <c r="F731" s="124">
        <f t="shared" si="13"/>
        <v>662.4010460717094</v>
      </c>
      <c r="G731" s="156"/>
    </row>
    <row r="732" spans="1:7" s="74" customFormat="1" ht="24.75" customHeight="1">
      <c r="A732" s="81" t="s">
        <v>939</v>
      </c>
      <c r="B732" s="175" t="s">
        <v>2722</v>
      </c>
      <c r="C732" s="87" t="s">
        <v>2744</v>
      </c>
      <c r="D732" s="87" t="s">
        <v>198</v>
      </c>
      <c r="E732" s="88">
        <v>974.5452306553599</v>
      </c>
      <c r="F732" s="124">
        <f t="shared" si="13"/>
        <v>863.1932955317625</v>
      </c>
      <c r="G732" s="156"/>
    </row>
    <row r="733" spans="1:7" s="74" customFormat="1" ht="24.75" customHeight="1">
      <c r="A733" s="81" t="s">
        <v>941</v>
      </c>
      <c r="B733" s="175" t="s">
        <v>2722</v>
      </c>
      <c r="C733" s="87" t="s">
        <v>2745</v>
      </c>
      <c r="D733" s="87" t="s">
        <v>198</v>
      </c>
      <c r="E733" s="88">
        <v>18.77075273752</v>
      </c>
      <c r="F733" s="124">
        <f t="shared" si="13"/>
        <v>16.625998881771476</v>
      </c>
      <c r="G733" s="156"/>
    </row>
    <row r="734" spans="1:7" s="74" customFormat="1" ht="24.75" customHeight="1">
      <c r="A734" s="81" t="s">
        <v>942</v>
      </c>
      <c r="B734" s="175" t="s">
        <v>2722</v>
      </c>
      <c r="C734" s="87" t="s">
        <v>2746</v>
      </c>
      <c r="D734" s="87" t="s">
        <v>198</v>
      </c>
      <c r="E734" s="88">
        <v>25.4668672552</v>
      </c>
      <c r="F734" s="124">
        <f t="shared" si="13"/>
        <v>22.55701262639504</v>
      </c>
      <c r="G734" s="156"/>
    </row>
    <row r="735" spans="1:7" s="74" customFormat="1" ht="24.75" customHeight="1">
      <c r="A735" s="81" t="s">
        <v>944</v>
      </c>
      <c r="B735" s="175" t="s">
        <v>2722</v>
      </c>
      <c r="C735" s="87" t="s">
        <v>2747</v>
      </c>
      <c r="D735" s="87" t="s">
        <v>198</v>
      </c>
      <c r="E735" s="88">
        <v>34.906323844</v>
      </c>
      <c r="F735" s="124">
        <f t="shared" si="13"/>
        <v>30.917913059344553</v>
      </c>
      <c r="G735" s="156"/>
    </row>
    <row r="736" spans="1:7" s="74" customFormat="1" ht="24.75" customHeight="1">
      <c r="A736" s="81" t="s">
        <v>946</v>
      </c>
      <c r="B736" s="175" t="s">
        <v>2722</v>
      </c>
      <c r="C736" s="87" t="s">
        <v>2748</v>
      </c>
      <c r="D736" s="87" t="s">
        <v>198</v>
      </c>
      <c r="E736" s="88">
        <v>50.64858425928</v>
      </c>
      <c r="F736" s="124">
        <f t="shared" si="13"/>
        <v>44.86145638554473</v>
      </c>
      <c r="G736" s="156"/>
    </row>
    <row r="737" spans="1:7" s="74" customFormat="1" ht="24.75" customHeight="1">
      <c r="A737" s="81" t="s">
        <v>947</v>
      </c>
      <c r="B737" s="175" t="s">
        <v>2722</v>
      </c>
      <c r="C737" s="87" t="s">
        <v>2749</v>
      </c>
      <c r="D737" s="87" t="s">
        <v>198</v>
      </c>
      <c r="E737" s="88">
        <v>73.90307887648</v>
      </c>
      <c r="F737" s="124">
        <f t="shared" si="13"/>
        <v>65.45888297296722</v>
      </c>
      <c r="G737" s="156"/>
    </row>
    <row r="738" spans="1:7" s="74" customFormat="1" ht="24.75" customHeight="1">
      <c r="A738" s="81" t="s">
        <v>949</v>
      </c>
      <c r="B738" s="175" t="s">
        <v>2722</v>
      </c>
      <c r="C738" s="87" t="s">
        <v>2750</v>
      </c>
      <c r="D738" s="87" t="s">
        <v>198</v>
      </c>
      <c r="E738" s="88">
        <v>107.914620898</v>
      </c>
      <c r="F738" s="124">
        <f t="shared" si="13"/>
        <v>95.58425234543844</v>
      </c>
      <c r="G738" s="156"/>
    </row>
    <row r="739" spans="1:7" s="74" customFormat="1" ht="24.75" customHeight="1">
      <c r="A739" s="81" t="s">
        <v>950</v>
      </c>
      <c r="B739" s="175" t="s">
        <v>2722</v>
      </c>
      <c r="C739" s="87" t="s">
        <v>2751</v>
      </c>
      <c r="D739" s="87" t="s">
        <v>198</v>
      </c>
      <c r="E739" s="88">
        <v>133.7747988444</v>
      </c>
      <c r="F739" s="124">
        <f t="shared" si="13"/>
        <v>118.48963582320638</v>
      </c>
      <c r="G739" s="156"/>
    </row>
    <row r="740" spans="1:7" s="74" customFormat="1" ht="24.75" customHeight="1">
      <c r="A740" s="81" t="s">
        <v>951</v>
      </c>
      <c r="B740" s="175" t="s">
        <v>2722</v>
      </c>
      <c r="C740" s="87" t="s">
        <v>2752</v>
      </c>
      <c r="D740" s="87" t="s">
        <v>198</v>
      </c>
      <c r="E740" s="88">
        <v>175.35757167152</v>
      </c>
      <c r="F740" s="124">
        <f t="shared" si="13"/>
        <v>155.32114408460583</v>
      </c>
      <c r="G740" s="156"/>
    </row>
    <row r="741" spans="1:7" s="74" customFormat="1" ht="24.75" customHeight="1">
      <c r="A741" s="81" t="s">
        <v>953</v>
      </c>
      <c r="B741" s="175" t="s">
        <v>2722</v>
      </c>
      <c r="C741" s="87" t="s">
        <v>2753</v>
      </c>
      <c r="D741" s="87" t="s">
        <v>198</v>
      </c>
      <c r="E741" s="88">
        <v>242.21055640824</v>
      </c>
      <c r="F741" s="124">
        <f t="shared" si="13"/>
        <v>214.5354795467139</v>
      </c>
      <c r="G741" s="156"/>
    </row>
    <row r="742" spans="1:7" s="74" customFormat="1" ht="24.75" customHeight="1">
      <c r="A742" s="81" t="s">
        <v>954</v>
      </c>
      <c r="B742" s="175" t="s">
        <v>2722</v>
      </c>
      <c r="C742" s="87" t="s">
        <v>2754</v>
      </c>
      <c r="D742" s="87" t="s">
        <v>198</v>
      </c>
      <c r="E742" s="88">
        <v>340.010412</v>
      </c>
      <c r="F742" s="124">
        <f t="shared" si="13"/>
        <v>301.16068379096544</v>
      </c>
      <c r="G742" s="156"/>
    </row>
    <row r="743" spans="1:7" s="74" customFormat="1" ht="24.75" customHeight="1">
      <c r="A743" s="81" t="s">
        <v>955</v>
      </c>
      <c r="B743" s="175" t="s">
        <v>2722</v>
      </c>
      <c r="C743" s="87" t="s">
        <v>2755</v>
      </c>
      <c r="D743" s="87" t="s">
        <v>198</v>
      </c>
      <c r="E743" s="88">
        <v>438.336164</v>
      </c>
      <c r="F743" s="124">
        <f t="shared" si="13"/>
        <v>388.25169530558014</v>
      </c>
      <c r="G743" s="156"/>
    </row>
    <row r="744" spans="1:7" s="74" customFormat="1" ht="24.75" customHeight="1">
      <c r="A744" s="81" t="s">
        <v>956</v>
      </c>
      <c r="B744" s="175" t="s">
        <v>2722</v>
      </c>
      <c r="C744" s="87" t="s">
        <v>2756</v>
      </c>
      <c r="D744" s="87" t="s">
        <v>198</v>
      </c>
      <c r="E744" s="88">
        <v>516.0133159999999</v>
      </c>
      <c r="F744" s="124">
        <f t="shared" si="13"/>
        <v>457.0534242692648</v>
      </c>
      <c r="G744" s="156"/>
    </row>
    <row r="745" spans="1:7" s="74" customFormat="1" ht="24.75" customHeight="1">
      <c r="A745" s="81" t="s">
        <v>958</v>
      </c>
      <c r="B745" s="175" t="s">
        <v>2722</v>
      </c>
      <c r="C745" s="87" t="s">
        <v>2757</v>
      </c>
      <c r="D745" s="87" t="s">
        <v>198</v>
      </c>
      <c r="E745" s="88">
        <v>657.7971679999999</v>
      </c>
      <c r="F745" s="124">
        <f t="shared" si="13"/>
        <v>582.636995571302</v>
      </c>
      <c r="G745" s="156"/>
    </row>
    <row r="746" spans="1:7" s="74" customFormat="1" ht="24.75" customHeight="1">
      <c r="A746" s="81" t="s">
        <v>960</v>
      </c>
      <c r="B746" s="175" t="s">
        <v>2722</v>
      </c>
      <c r="C746" s="87" t="s">
        <v>2758</v>
      </c>
      <c r="D746" s="87" t="s">
        <v>198</v>
      </c>
      <c r="E746" s="88">
        <v>802.06865979688</v>
      </c>
      <c r="F746" s="124">
        <f t="shared" si="13"/>
        <v>710.4239679334632</v>
      </c>
      <c r="G746" s="156"/>
    </row>
    <row r="747" spans="1:7" s="74" customFormat="1" ht="24.75" customHeight="1">
      <c r="A747" s="81" t="s">
        <v>961</v>
      </c>
      <c r="B747" s="175" t="s">
        <v>2722</v>
      </c>
      <c r="C747" s="87" t="s">
        <v>2759</v>
      </c>
      <c r="D747" s="87" t="s">
        <v>198</v>
      </c>
      <c r="E747" s="88">
        <v>20.407416851276</v>
      </c>
      <c r="F747" s="124">
        <f t="shared" si="13"/>
        <v>18.075657087046945</v>
      </c>
      <c r="G747" s="156"/>
    </row>
    <row r="748" spans="1:7" s="74" customFormat="1" ht="24.75" customHeight="1">
      <c r="A748" s="81" t="s">
        <v>963</v>
      </c>
      <c r="B748" s="175" t="s">
        <v>2722</v>
      </c>
      <c r="C748" s="87" t="s">
        <v>2760</v>
      </c>
      <c r="D748" s="87" t="s">
        <v>198</v>
      </c>
      <c r="E748" s="88">
        <v>27.810802319406402</v>
      </c>
      <c r="F748" s="124">
        <f t="shared" si="13"/>
        <v>24.633128715151816</v>
      </c>
      <c r="G748" s="156"/>
    </row>
    <row r="749" spans="1:7" s="74" customFormat="1" ht="24.75" customHeight="1">
      <c r="A749" s="81" t="s">
        <v>965</v>
      </c>
      <c r="B749" s="175" t="s">
        <v>2722</v>
      </c>
      <c r="C749" s="87" t="s">
        <v>2761</v>
      </c>
      <c r="D749" s="87" t="s">
        <v>198</v>
      </c>
      <c r="E749" s="88">
        <v>38.27276837765359</v>
      </c>
      <c r="F749" s="124">
        <f t="shared" si="13"/>
        <v>33.899706268958006</v>
      </c>
      <c r="G749" s="156"/>
    </row>
    <row r="750" spans="1:7" s="74" customFormat="1" ht="24.75" customHeight="1">
      <c r="A750" s="81" t="s">
        <v>966</v>
      </c>
      <c r="B750" s="175" t="s">
        <v>2722</v>
      </c>
      <c r="C750" s="87" t="s">
        <v>2762</v>
      </c>
      <c r="D750" s="87" t="s">
        <v>198</v>
      </c>
      <c r="E750" s="88">
        <v>56.0773534022408</v>
      </c>
      <c r="F750" s="124">
        <f t="shared" si="13"/>
        <v>49.669932154331974</v>
      </c>
      <c r="G750" s="156"/>
    </row>
    <row r="751" spans="1:7" s="74" customFormat="1" ht="24.75" customHeight="1">
      <c r="A751" s="81" t="s">
        <v>968</v>
      </c>
      <c r="B751" s="175" t="s">
        <v>2722</v>
      </c>
      <c r="C751" s="87" t="s">
        <v>2763</v>
      </c>
      <c r="D751" s="87" t="s">
        <v>198</v>
      </c>
      <c r="E751" s="88">
        <v>81.8119669104752</v>
      </c>
      <c r="F751" s="124">
        <f t="shared" si="13"/>
        <v>72.46409823779912</v>
      </c>
      <c r="G751" s="156"/>
    </row>
    <row r="752" spans="1:7" s="74" customFormat="1" ht="24.75" customHeight="1">
      <c r="A752" s="81" t="s">
        <v>969</v>
      </c>
      <c r="B752" s="175" t="s">
        <v>2722</v>
      </c>
      <c r="C752" s="87" t="s">
        <v>2764</v>
      </c>
      <c r="D752" s="87" t="s">
        <v>198</v>
      </c>
      <c r="E752" s="88">
        <v>119.4264315187328</v>
      </c>
      <c r="F752" s="124">
        <f t="shared" si="13"/>
        <v>105.78071879427175</v>
      </c>
      <c r="G752" s="156"/>
    </row>
    <row r="753" spans="1:7" s="74" customFormat="1" ht="26.25" customHeight="1">
      <c r="A753" s="81" t="s">
        <v>970</v>
      </c>
      <c r="B753" s="175" t="s">
        <v>2722</v>
      </c>
      <c r="C753" s="87" t="s">
        <v>2765</v>
      </c>
      <c r="D753" s="87" t="s">
        <v>198</v>
      </c>
      <c r="E753" s="88">
        <v>162.85397156</v>
      </c>
      <c r="F753" s="124">
        <f t="shared" si="13"/>
        <v>144.2462104162976</v>
      </c>
      <c r="G753" s="156"/>
    </row>
    <row r="754" spans="1:7" s="74" customFormat="1" ht="24.75" customHeight="1">
      <c r="A754" s="81" t="s">
        <v>971</v>
      </c>
      <c r="B754" s="175" t="s">
        <v>2722</v>
      </c>
      <c r="C754" s="87" t="s">
        <v>2766</v>
      </c>
      <c r="D754" s="87" t="s">
        <v>198</v>
      </c>
      <c r="E754" s="88">
        <v>205.62749844</v>
      </c>
      <c r="F754" s="124">
        <f t="shared" si="13"/>
        <v>182.13241668733394</v>
      </c>
      <c r="G754" s="156"/>
    </row>
    <row r="755" spans="1:7" s="74" customFormat="1" ht="24.75" customHeight="1">
      <c r="A755" s="81" t="s">
        <v>973</v>
      </c>
      <c r="B755" s="175" t="s">
        <v>2722</v>
      </c>
      <c r="C755" s="87" t="s">
        <v>2767</v>
      </c>
      <c r="D755" s="87" t="s">
        <v>198</v>
      </c>
      <c r="E755" s="88">
        <v>296.01179887999996</v>
      </c>
      <c r="F755" s="124">
        <f t="shared" si="13"/>
        <v>262.1893701328609</v>
      </c>
      <c r="G755" s="156"/>
    </row>
    <row r="756" spans="1:7" s="74" customFormat="1" ht="24.75" customHeight="1">
      <c r="A756" s="81" t="s">
        <v>974</v>
      </c>
      <c r="B756" s="175" t="s">
        <v>2722</v>
      </c>
      <c r="C756" s="87" t="s">
        <v>2768</v>
      </c>
      <c r="D756" s="87" t="s">
        <v>198</v>
      </c>
      <c r="E756" s="88">
        <v>391.58946232000005</v>
      </c>
      <c r="F756" s="124">
        <f t="shared" si="13"/>
        <v>346.8462908060231</v>
      </c>
      <c r="G756" s="156"/>
    </row>
    <row r="757" spans="1:7" s="74" customFormat="1" ht="24.75" customHeight="1">
      <c r="A757" s="81" t="s">
        <v>975</v>
      </c>
      <c r="B757" s="175" t="s">
        <v>2722</v>
      </c>
      <c r="C757" s="87" t="s">
        <v>2769</v>
      </c>
      <c r="D757" s="87" t="s">
        <v>198</v>
      </c>
      <c r="E757" s="88">
        <v>509.07817156000004</v>
      </c>
      <c r="F757" s="124">
        <f t="shared" si="13"/>
        <v>450.910692258636</v>
      </c>
      <c r="G757" s="156"/>
    </row>
    <row r="758" spans="1:7" s="74" customFormat="1" ht="24.75" customHeight="1">
      <c r="A758" s="81" t="s">
        <v>976</v>
      </c>
      <c r="B758" s="175" t="s">
        <v>2722</v>
      </c>
      <c r="C758" s="87" t="s">
        <v>2770</v>
      </c>
      <c r="D758" s="87" t="s">
        <v>198</v>
      </c>
      <c r="E758" s="88">
        <v>600.52092884</v>
      </c>
      <c r="F758" s="124">
        <f t="shared" si="13"/>
        <v>531.9051628343667</v>
      </c>
      <c r="G758" s="156"/>
    </row>
    <row r="759" spans="1:7" s="74" customFormat="1" ht="24.75" customHeight="1">
      <c r="A759" s="81" t="s">
        <v>977</v>
      </c>
      <c r="B759" s="175" t="s">
        <v>2722</v>
      </c>
      <c r="C759" s="87" t="s">
        <v>2771</v>
      </c>
      <c r="D759" s="87" t="s">
        <v>198</v>
      </c>
      <c r="E759" s="88">
        <v>756.72739576</v>
      </c>
      <c r="F759" s="124">
        <f t="shared" si="13"/>
        <v>670.2634151992914</v>
      </c>
      <c r="G759" s="156"/>
    </row>
    <row r="760" spans="1:7" s="74" customFormat="1" ht="24.75" customHeight="1">
      <c r="A760" s="81" t="s">
        <v>978</v>
      </c>
      <c r="B760" s="175" t="s">
        <v>2722</v>
      </c>
      <c r="C760" s="87" t="s">
        <v>2772</v>
      </c>
      <c r="D760" s="87" t="s">
        <v>198</v>
      </c>
      <c r="E760" s="88">
        <v>981.4466858000001</v>
      </c>
      <c r="F760" s="124">
        <f t="shared" si="13"/>
        <v>869.3061875996458</v>
      </c>
      <c r="G760" s="156"/>
    </row>
    <row r="761" spans="1:7" s="74" customFormat="1" ht="24.75" customHeight="1">
      <c r="A761" s="81" t="s">
        <v>980</v>
      </c>
      <c r="B761" s="175" t="s">
        <v>2773</v>
      </c>
      <c r="C761" s="87" t="s">
        <v>2774</v>
      </c>
      <c r="D761" s="87" t="s">
        <v>198</v>
      </c>
      <c r="E761" s="88">
        <v>20.36048</v>
      </c>
      <c r="F761" s="124">
        <f t="shared" si="13"/>
        <v>18.0340832595217</v>
      </c>
      <c r="G761" s="156"/>
    </row>
    <row r="762" spans="1:7" s="74" customFormat="1" ht="24.75" customHeight="1">
      <c r="A762" s="81" t="s">
        <v>981</v>
      </c>
      <c r="B762" s="175" t="s">
        <v>2773</v>
      </c>
      <c r="C762" s="87" t="s">
        <v>2775</v>
      </c>
      <c r="D762" s="87" t="s">
        <v>198</v>
      </c>
      <c r="E762" s="88">
        <v>28.18774</v>
      </c>
      <c r="F762" s="124">
        <f t="shared" si="13"/>
        <v>24.966997342781223</v>
      </c>
      <c r="G762" s="156"/>
    </row>
    <row r="763" spans="1:7" s="74" customFormat="1" ht="24.75" customHeight="1">
      <c r="A763" s="81" t="s">
        <v>982</v>
      </c>
      <c r="B763" s="175" t="s">
        <v>2773</v>
      </c>
      <c r="C763" s="87" t="s">
        <v>2776</v>
      </c>
      <c r="D763" s="87" t="s">
        <v>198</v>
      </c>
      <c r="E763" s="88">
        <v>37.481242679999994</v>
      </c>
      <c r="F763" s="124">
        <f t="shared" si="13"/>
        <v>33.19862062001771</v>
      </c>
      <c r="G763" s="156"/>
    </row>
    <row r="764" spans="1:7" s="74" customFormat="1" ht="24.75" customHeight="1">
      <c r="A764" s="81" t="s">
        <v>983</v>
      </c>
      <c r="B764" s="175" t="s">
        <v>2773</v>
      </c>
      <c r="C764" s="87" t="s">
        <v>2777</v>
      </c>
      <c r="D764" s="87" t="s">
        <v>198</v>
      </c>
      <c r="E764" s="88">
        <v>56.106568</v>
      </c>
      <c r="F764" s="124">
        <f t="shared" si="13"/>
        <v>49.69580868024801</v>
      </c>
      <c r="G764" s="156"/>
    </row>
    <row r="765" spans="1:7" s="74" customFormat="1" ht="24.75" customHeight="1">
      <c r="A765" s="81" t="s">
        <v>984</v>
      </c>
      <c r="B765" s="175" t="s">
        <v>2773</v>
      </c>
      <c r="C765" s="87" t="s">
        <v>2778</v>
      </c>
      <c r="D765" s="87" t="s">
        <v>198</v>
      </c>
      <c r="E765" s="88">
        <v>81.883704</v>
      </c>
      <c r="F765" s="124">
        <f t="shared" si="13"/>
        <v>72.52763861824623</v>
      </c>
      <c r="G765" s="156"/>
    </row>
    <row r="766" spans="1:7" s="74" customFormat="1" ht="24.75" customHeight="1">
      <c r="A766" s="81" t="s">
        <v>985</v>
      </c>
      <c r="B766" s="175" t="s">
        <v>2773</v>
      </c>
      <c r="C766" s="87" t="s">
        <v>2779</v>
      </c>
      <c r="D766" s="87" t="s">
        <v>198</v>
      </c>
      <c r="E766" s="88">
        <v>127.003296</v>
      </c>
      <c r="F766" s="124">
        <f t="shared" si="13"/>
        <v>112.49184765279009</v>
      </c>
      <c r="G766" s="156"/>
    </row>
    <row r="767" spans="1:7" s="74" customFormat="1" ht="24.75" customHeight="1">
      <c r="A767" s="81" t="s">
        <v>987</v>
      </c>
      <c r="B767" s="175" t="s">
        <v>2773</v>
      </c>
      <c r="C767" s="87" t="s">
        <v>2780</v>
      </c>
      <c r="D767" s="87" t="s">
        <v>198</v>
      </c>
      <c r="E767" s="88">
        <v>156.093812</v>
      </c>
      <c r="F767" s="124">
        <f t="shared" si="13"/>
        <v>138.25846944198406</v>
      </c>
      <c r="G767" s="156"/>
    </row>
    <row r="768" spans="1:7" s="74" customFormat="1" ht="24.75" customHeight="1">
      <c r="A768" s="81" t="s">
        <v>988</v>
      </c>
      <c r="B768" s="175" t="s">
        <v>2773</v>
      </c>
      <c r="C768" s="87" t="s">
        <v>2781</v>
      </c>
      <c r="D768" s="87" t="s">
        <v>198</v>
      </c>
      <c r="E768" s="88">
        <v>22.096499039999994</v>
      </c>
      <c r="F768" s="124">
        <f t="shared" si="13"/>
        <v>19.57174405668733</v>
      </c>
      <c r="G768" s="156"/>
    </row>
    <row r="769" spans="1:7" s="74" customFormat="1" ht="24.75" customHeight="1">
      <c r="A769" s="81" t="s">
        <v>989</v>
      </c>
      <c r="B769" s="175" t="s">
        <v>2773</v>
      </c>
      <c r="C769" s="87" t="s">
        <v>2782</v>
      </c>
      <c r="D769" s="87" t="s">
        <v>198</v>
      </c>
      <c r="E769" s="88">
        <v>30.225804839999995</v>
      </c>
      <c r="F769" s="124">
        <f t="shared" si="13"/>
        <v>26.772192063773247</v>
      </c>
      <c r="G769" s="156"/>
    </row>
    <row r="770" spans="1:7" s="74" customFormat="1" ht="24.75" customHeight="1">
      <c r="A770" s="81" t="s">
        <v>990</v>
      </c>
      <c r="B770" s="175" t="s">
        <v>2773</v>
      </c>
      <c r="C770" s="87" t="s">
        <v>2783</v>
      </c>
      <c r="D770" s="87" t="s">
        <v>198</v>
      </c>
      <c r="E770" s="88">
        <v>41.540277239999995</v>
      </c>
      <c r="F770" s="124">
        <f t="shared" si="13"/>
        <v>36.793868237378206</v>
      </c>
      <c r="G770" s="156"/>
    </row>
    <row r="771" spans="1:7" s="74" customFormat="1" ht="24.75" customHeight="1">
      <c r="A771" s="81" t="s">
        <v>991</v>
      </c>
      <c r="B771" s="175" t="s">
        <v>2773</v>
      </c>
      <c r="C771" s="87" t="s">
        <v>2784</v>
      </c>
      <c r="D771" s="87" t="s">
        <v>198</v>
      </c>
      <c r="E771" s="88">
        <v>62.410249439999994</v>
      </c>
      <c r="F771" s="124">
        <f t="shared" si="13"/>
        <v>55.2792289105403</v>
      </c>
      <c r="G771" s="156"/>
    </row>
    <row r="772" spans="1:7" s="74" customFormat="1" ht="24.75" customHeight="1">
      <c r="A772" s="81" t="s">
        <v>992</v>
      </c>
      <c r="B772" s="175" t="s">
        <v>2773</v>
      </c>
      <c r="C772" s="87" t="s">
        <v>2785</v>
      </c>
      <c r="D772" s="87" t="s">
        <v>198</v>
      </c>
      <c r="E772" s="88">
        <v>91.10527271999997</v>
      </c>
      <c r="F772" s="124">
        <f t="shared" si="13"/>
        <v>80.69554713906109</v>
      </c>
      <c r="G772" s="156"/>
    </row>
    <row r="773" spans="1:7" s="74" customFormat="1" ht="24.75" customHeight="1">
      <c r="A773" s="81" t="s">
        <v>994</v>
      </c>
      <c r="B773" s="175" t="s">
        <v>2773</v>
      </c>
      <c r="C773" s="87" t="s">
        <v>2786</v>
      </c>
      <c r="D773" s="87" t="s">
        <v>198</v>
      </c>
      <c r="E773" s="88">
        <v>134.08125192000003</v>
      </c>
      <c r="F773" s="124">
        <f t="shared" si="13"/>
        <v>118.76107344552705</v>
      </c>
      <c r="G773" s="156"/>
    </row>
    <row r="774" spans="1:7" s="74" customFormat="1" ht="24.75" customHeight="1">
      <c r="A774" s="81" t="s">
        <v>995</v>
      </c>
      <c r="B774" s="175" t="s">
        <v>2773</v>
      </c>
      <c r="C774" s="87" t="s">
        <v>2787</v>
      </c>
      <c r="D774" s="87" t="s">
        <v>198</v>
      </c>
      <c r="E774" s="88">
        <v>178.37883756000002</v>
      </c>
      <c r="F774" s="124">
        <f t="shared" si="13"/>
        <v>157.99719890168294</v>
      </c>
      <c r="G774" s="156"/>
    </row>
    <row r="775" spans="1:7" s="74" customFormat="1" ht="24.75" customHeight="1">
      <c r="A775" s="81" t="s">
        <v>997</v>
      </c>
      <c r="B775" s="175" t="s">
        <v>2788</v>
      </c>
      <c r="C775" s="87" t="s">
        <v>1616</v>
      </c>
      <c r="D775" s="87" t="s">
        <v>198</v>
      </c>
      <c r="E775" s="88">
        <v>20.088025277476415</v>
      </c>
      <c r="F775" s="124">
        <f t="shared" si="13"/>
        <v>17.79275932460267</v>
      </c>
      <c r="G775" s="156"/>
    </row>
    <row r="776" spans="1:7" s="74" customFormat="1" ht="24.75" customHeight="1">
      <c r="A776" s="81" t="s">
        <v>998</v>
      </c>
      <c r="B776" s="175" t="s">
        <v>2788</v>
      </c>
      <c r="C776" s="87" t="s">
        <v>1617</v>
      </c>
      <c r="D776" s="87" t="s">
        <v>198</v>
      </c>
      <c r="E776" s="88">
        <v>26.274329502272913</v>
      </c>
      <c r="F776" s="124">
        <f t="shared" si="13"/>
        <v>23.27221390812481</v>
      </c>
      <c r="G776" s="156"/>
    </row>
    <row r="777" spans="1:7" s="74" customFormat="1" ht="24.75" customHeight="1">
      <c r="A777" s="81" t="s">
        <v>999</v>
      </c>
      <c r="B777" s="175" t="s">
        <v>2788</v>
      </c>
      <c r="C777" s="87" t="s">
        <v>1618</v>
      </c>
      <c r="D777" s="87" t="s">
        <v>198</v>
      </c>
      <c r="E777" s="88">
        <v>34.82331459934005</v>
      </c>
      <c r="F777" s="124">
        <f t="shared" si="13"/>
        <v>30.844388484800753</v>
      </c>
      <c r="G777" s="156"/>
    </row>
    <row r="778" spans="1:7" s="74" customFormat="1" ht="24.75" customHeight="1">
      <c r="A778" s="81" t="s">
        <v>1000</v>
      </c>
      <c r="B778" s="175" t="s">
        <v>2788</v>
      </c>
      <c r="C778" s="87" t="s">
        <v>1619</v>
      </c>
      <c r="D778" s="87" t="s">
        <v>198</v>
      </c>
      <c r="E778" s="88">
        <v>50.13140149133129</v>
      </c>
      <c r="F778" s="124">
        <f t="shared" si="13"/>
        <v>44.40336713138289</v>
      </c>
      <c r="G778" s="156"/>
    </row>
    <row r="779" spans="1:7" s="74" customFormat="1" ht="24.75" customHeight="1">
      <c r="A779" s="81" t="s">
        <v>1002</v>
      </c>
      <c r="B779" s="175" t="s">
        <v>2788</v>
      </c>
      <c r="C779" s="87" t="s">
        <v>1620</v>
      </c>
      <c r="D779" s="87" t="s">
        <v>198</v>
      </c>
      <c r="E779" s="88">
        <v>69.41764419515975</v>
      </c>
      <c r="F779" s="124">
        <f t="shared" si="13"/>
        <v>61.48595588588109</v>
      </c>
      <c r="G779" s="156"/>
    </row>
    <row r="780" spans="1:7" s="74" customFormat="1" ht="24.75" customHeight="1">
      <c r="A780" s="81" t="s">
        <v>1003</v>
      </c>
      <c r="B780" s="175" t="s">
        <v>2788</v>
      </c>
      <c r="C780" s="87" t="s">
        <v>1621</v>
      </c>
      <c r="D780" s="87" t="s">
        <v>198</v>
      </c>
      <c r="E780" s="88">
        <v>100.51161697914222</v>
      </c>
      <c r="F780" s="124">
        <f t="shared" si="13"/>
        <v>89.02711867063084</v>
      </c>
      <c r="G780" s="156"/>
    </row>
    <row r="781" spans="1:7" s="74" customFormat="1" ht="24.75" customHeight="1">
      <c r="A781" s="81" t="s">
        <v>1004</v>
      </c>
      <c r="B781" s="175" t="s">
        <v>2788</v>
      </c>
      <c r="C781" s="87" t="s">
        <v>1622</v>
      </c>
      <c r="D781" s="87" t="s">
        <v>198</v>
      </c>
      <c r="E781" s="88">
        <v>126.31826469128757</v>
      </c>
      <c r="F781" s="124">
        <f t="shared" si="13"/>
        <v>111.88508830052044</v>
      </c>
      <c r="G781" s="156"/>
    </row>
    <row r="782" spans="1:7" s="74" customFormat="1" ht="24.75" customHeight="1">
      <c r="A782" s="81" t="s">
        <v>1006</v>
      </c>
      <c r="B782" s="175" t="s">
        <v>2788</v>
      </c>
      <c r="C782" s="87" t="s">
        <v>1623</v>
      </c>
      <c r="D782" s="87" t="s">
        <v>198</v>
      </c>
      <c r="E782" s="88">
        <v>163.04265808075516</v>
      </c>
      <c r="F782" s="124">
        <f t="shared" si="13"/>
        <v>144.41333753831282</v>
      </c>
      <c r="G782" s="156"/>
    </row>
    <row r="783" spans="1:7" s="74" customFormat="1" ht="24.75" customHeight="1">
      <c r="A783" s="81" t="s">
        <v>1007</v>
      </c>
      <c r="B783" s="175" t="s">
        <v>2788</v>
      </c>
      <c r="C783" s="87" t="s">
        <v>1624</v>
      </c>
      <c r="D783" s="87" t="s">
        <v>198</v>
      </c>
      <c r="E783" s="88">
        <v>226.0832369675981</v>
      </c>
      <c r="F783" s="124">
        <f aca="true" t="shared" si="14" ref="F783:F907">E783/1.129</f>
        <v>200.25087419627823</v>
      </c>
      <c r="G783" s="156"/>
    </row>
    <row r="784" spans="1:7" s="74" customFormat="1" ht="24.75" customHeight="1">
      <c r="A784" s="81" t="s">
        <v>1008</v>
      </c>
      <c r="B784" s="175" t="s">
        <v>2788</v>
      </c>
      <c r="C784" s="87" t="s">
        <v>1625</v>
      </c>
      <c r="D784" s="87" t="s">
        <v>198</v>
      </c>
      <c r="E784" s="88">
        <v>297.27650086035965</v>
      </c>
      <c r="F784" s="124">
        <f t="shared" si="14"/>
        <v>263.30956674965427</v>
      </c>
      <c r="G784" s="156"/>
    </row>
    <row r="785" spans="1:7" s="74" customFormat="1" ht="24.75" customHeight="1">
      <c r="A785" s="81" t="s">
        <v>1010</v>
      </c>
      <c r="B785" s="175" t="s">
        <v>2788</v>
      </c>
      <c r="C785" s="87" t="s">
        <v>1626</v>
      </c>
      <c r="D785" s="87" t="s">
        <v>198</v>
      </c>
      <c r="E785" s="88">
        <v>377.471263361592</v>
      </c>
      <c r="F785" s="124">
        <f t="shared" si="14"/>
        <v>334.3412430129247</v>
      </c>
      <c r="G785" s="156"/>
    </row>
    <row r="786" spans="1:7" s="74" customFormat="1" ht="24.75" customHeight="1">
      <c r="A786" s="81" t="s">
        <v>1011</v>
      </c>
      <c r="B786" s="175" t="s">
        <v>2788</v>
      </c>
      <c r="C786" s="87" t="s">
        <v>1627</v>
      </c>
      <c r="D786" s="87" t="s">
        <v>198</v>
      </c>
      <c r="E786" s="88">
        <v>441.1778458062919</v>
      </c>
      <c r="F786" s="124">
        <f t="shared" si="14"/>
        <v>390.7686853908697</v>
      </c>
      <c r="G786" s="156"/>
    </row>
    <row r="787" spans="1:7" s="74" customFormat="1" ht="24.75" customHeight="1">
      <c r="A787" s="81" t="s">
        <v>1012</v>
      </c>
      <c r="B787" s="175" t="s">
        <v>2788</v>
      </c>
      <c r="C787" s="87" t="s">
        <v>1628</v>
      </c>
      <c r="D787" s="87" t="s">
        <v>198</v>
      </c>
      <c r="E787" s="88">
        <v>556.0802225077313</v>
      </c>
      <c r="F787" s="124">
        <f t="shared" si="14"/>
        <v>492.5422697145538</v>
      </c>
      <c r="G787" s="156"/>
    </row>
    <row r="788" spans="1:7" s="74" customFormat="1" ht="24.75" customHeight="1">
      <c r="A788" s="81" t="s">
        <v>1013</v>
      </c>
      <c r="B788" s="175" t="s">
        <v>2788</v>
      </c>
      <c r="C788" s="87" t="s">
        <v>1629</v>
      </c>
      <c r="D788" s="87" t="s">
        <v>198</v>
      </c>
      <c r="E788" s="88">
        <v>718.1977900211906</v>
      </c>
      <c r="F788" s="124">
        <f t="shared" si="14"/>
        <v>636.1362179107091</v>
      </c>
      <c r="G788" s="156"/>
    </row>
    <row r="789" spans="1:7" s="74" customFormat="1" ht="24.75" customHeight="1">
      <c r="A789" s="81" t="s">
        <v>1014</v>
      </c>
      <c r="B789" s="175" t="s">
        <v>2788</v>
      </c>
      <c r="C789" s="87" t="s">
        <v>1630</v>
      </c>
      <c r="D789" s="87" t="s">
        <v>198</v>
      </c>
      <c r="E789" s="88">
        <v>23.950240448543095</v>
      </c>
      <c r="F789" s="124">
        <f t="shared" si="14"/>
        <v>21.213676216601502</v>
      </c>
      <c r="G789" s="156"/>
    </row>
    <row r="790" spans="1:7" s="74" customFormat="1" ht="24.75" customHeight="1">
      <c r="A790" s="81" t="s">
        <v>1015</v>
      </c>
      <c r="B790" s="175" t="s">
        <v>2788</v>
      </c>
      <c r="C790" s="87" t="s">
        <v>1631</v>
      </c>
      <c r="D790" s="87" t="s">
        <v>198</v>
      </c>
      <c r="E790" s="88">
        <v>31.265419194110116</v>
      </c>
      <c r="F790" s="124">
        <f t="shared" si="14"/>
        <v>27.69301965820205</v>
      </c>
      <c r="G790" s="156"/>
    </row>
    <row r="791" spans="1:7" s="74" customFormat="1" ht="24.75" customHeight="1">
      <c r="A791" s="81" t="s">
        <v>1017</v>
      </c>
      <c r="B791" s="175" t="s">
        <v>2788</v>
      </c>
      <c r="C791" s="87" t="s">
        <v>1632</v>
      </c>
      <c r="D791" s="87" t="s">
        <v>198</v>
      </c>
      <c r="E791" s="88">
        <v>41.39257505709584</v>
      </c>
      <c r="F791" s="124">
        <f t="shared" si="14"/>
        <v>36.66304256607249</v>
      </c>
      <c r="G791" s="156"/>
    </row>
    <row r="792" spans="1:7" s="74" customFormat="1" ht="24.75" customHeight="1">
      <c r="A792" s="81" t="s">
        <v>1018</v>
      </c>
      <c r="B792" s="175" t="s">
        <v>2788</v>
      </c>
      <c r="C792" s="87" t="s">
        <v>1633</v>
      </c>
      <c r="D792" s="87" t="s">
        <v>198</v>
      </c>
      <c r="E792" s="88">
        <v>58.412257918526045</v>
      </c>
      <c r="F792" s="124">
        <f t="shared" si="14"/>
        <v>51.73804952925248</v>
      </c>
      <c r="G792" s="156"/>
    </row>
    <row r="793" spans="1:7" s="74" customFormat="1" ht="24.75" customHeight="1">
      <c r="A793" s="81" t="s">
        <v>1019</v>
      </c>
      <c r="B793" s="175" t="s">
        <v>2788</v>
      </c>
      <c r="C793" s="87" t="s">
        <v>1634</v>
      </c>
      <c r="D793" s="87" t="s">
        <v>198</v>
      </c>
      <c r="E793" s="88">
        <v>82.02603438921697</v>
      </c>
      <c r="F793" s="124">
        <f t="shared" si="14"/>
        <v>72.65370627920015</v>
      </c>
      <c r="G793" s="156"/>
    </row>
    <row r="794" spans="1:7" s="74" customFormat="1" ht="24.75" customHeight="1">
      <c r="A794" s="81" t="s">
        <v>1020</v>
      </c>
      <c r="B794" s="175" t="s">
        <v>2788</v>
      </c>
      <c r="C794" s="87" t="s">
        <v>1635</v>
      </c>
      <c r="D794" s="87" t="s">
        <v>198</v>
      </c>
      <c r="E794" s="88">
        <v>117.7694635434908</v>
      </c>
      <c r="F794" s="124">
        <f t="shared" si="14"/>
        <v>104.31307665499628</v>
      </c>
      <c r="G794" s="156"/>
    </row>
    <row r="795" spans="1:7" s="74" customFormat="1" ht="24.75" customHeight="1">
      <c r="A795" s="81" t="s">
        <v>1023</v>
      </c>
      <c r="B795" s="175" t="s">
        <v>2788</v>
      </c>
      <c r="C795" s="87" t="s">
        <v>1636</v>
      </c>
      <c r="D795" s="87" t="s">
        <v>198</v>
      </c>
      <c r="E795" s="88">
        <v>144.63919761202905</v>
      </c>
      <c r="F795" s="124">
        <f t="shared" si="14"/>
        <v>128.1126639610532</v>
      </c>
      <c r="G795" s="156"/>
    </row>
    <row r="796" spans="1:7" s="74" customFormat="1" ht="24.75" customHeight="1">
      <c r="A796" s="81" t="s">
        <v>1025</v>
      </c>
      <c r="B796" s="175" t="s">
        <v>2788</v>
      </c>
      <c r="C796" s="87" t="s">
        <v>1637</v>
      </c>
      <c r="D796" s="87" t="s">
        <v>198</v>
      </c>
      <c r="E796" s="88">
        <v>187.44237872371676</v>
      </c>
      <c r="F796" s="124">
        <f t="shared" si="14"/>
        <v>166.02513615918224</v>
      </c>
      <c r="G796" s="156"/>
    </row>
    <row r="797" spans="1:7" s="74" customFormat="1" ht="24.75" customHeight="1">
      <c r="A797" s="81" t="s">
        <v>1027</v>
      </c>
      <c r="B797" s="175" t="s">
        <v>2788</v>
      </c>
      <c r="C797" s="87" t="s">
        <v>1638</v>
      </c>
      <c r="D797" s="87" t="s">
        <v>198</v>
      </c>
      <c r="E797" s="88">
        <v>258.5117264826521</v>
      </c>
      <c r="F797" s="124">
        <f t="shared" si="14"/>
        <v>228.97407128667146</v>
      </c>
      <c r="G797" s="156"/>
    </row>
    <row r="798" spans="1:7" s="74" customFormat="1" ht="24.75" customHeight="1">
      <c r="A798" s="81" t="s">
        <v>1029</v>
      </c>
      <c r="B798" s="175" t="s">
        <v>2788</v>
      </c>
      <c r="C798" s="87" t="s">
        <v>1639</v>
      </c>
      <c r="D798" s="87" t="s">
        <v>198</v>
      </c>
      <c r="E798" s="88">
        <v>339.21338949685344</v>
      </c>
      <c r="F798" s="124">
        <f t="shared" si="14"/>
        <v>300.45472940376743</v>
      </c>
      <c r="G798" s="156"/>
    </row>
    <row r="799" spans="1:7" s="74" customFormat="1" ht="24.75" customHeight="1">
      <c r="A799" s="81" t="s">
        <v>1031</v>
      </c>
      <c r="B799" s="175" t="s">
        <v>2788</v>
      </c>
      <c r="C799" s="87" t="s">
        <v>1640</v>
      </c>
      <c r="D799" s="87" t="s">
        <v>198</v>
      </c>
      <c r="E799" s="88">
        <v>437.1816066735878</v>
      </c>
      <c r="F799" s="124">
        <f t="shared" si="14"/>
        <v>387.2290581696969</v>
      </c>
      <c r="G799" s="156"/>
    </row>
    <row r="800" spans="1:7" s="74" customFormat="1" ht="24.75" customHeight="1">
      <c r="A800" s="81" t="s">
        <v>1033</v>
      </c>
      <c r="B800" s="175" t="s">
        <v>2788</v>
      </c>
      <c r="C800" s="87" t="s">
        <v>1641</v>
      </c>
      <c r="D800" s="87" t="s">
        <v>198</v>
      </c>
      <c r="E800" s="88">
        <v>500.2678143615526</v>
      </c>
      <c r="F800" s="124">
        <f t="shared" si="14"/>
        <v>443.107010063377</v>
      </c>
      <c r="G800" s="156"/>
    </row>
    <row r="801" spans="1:7" s="74" customFormat="1" ht="24.75" customHeight="1">
      <c r="A801" s="81" t="s">
        <v>1714</v>
      </c>
      <c r="B801" s="175" t="s">
        <v>2788</v>
      </c>
      <c r="C801" s="87" t="s">
        <v>1642</v>
      </c>
      <c r="D801" s="87" t="s">
        <v>198</v>
      </c>
      <c r="E801" s="88">
        <v>636.147172104167</v>
      </c>
      <c r="F801" s="124">
        <f t="shared" si="14"/>
        <v>563.4607370276059</v>
      </c>
      <c r="G801" s="156"/>
    </row>
    <row r="802" spans="1:7" s="74" customFormat="1" ht="24.75" customHeight="1">
      <c r="A802" s="81" t="s">
        <v>1717</v>
      </c>
      <c r="B802" s="175" t="s">
        <v>2788</v>
      </c>
      <c r="C802" s="87" t="s">
        <v>1643</v>
      </c>
      <c r="D802" s="87" t="s">
        <v>198</v>
      </c>
      <c r="E802" s="88">
        <v>818.1050264480621</v>
      </c>
      <c r="F802" s="124">
        <f t="shared" si="14"/>
        <v>724.6280127972205</v>
      </c>
      <c r="G802" s="156"/>
    </row>
    <row r="803" spans="1:7" s="74" customFormat="1" ht="24.75" customHeight="1">
      <c r="A803" s="81" t="s">
        <v>1720</v>
      </c>
      <c r="B803" s="175" t="s">
        <v>2788</v>
      </c>
      <c r="C803" s="175" t="s">
        <v>3053</v>
      </c>
      <c r="D803" s="175" t="s">
        <v>198</v>
      </c>
      <c r="E803" s="88">
        <v>25.0708372521453</v>
      </c>
      <c r="F803" s="124">
        <f t="shared" si="14"/>
        <v>22.206233172847917</v>
      </c>
      <c r="G803" s="156"/>
    </row>
    <row r="804" spans="1:7" s="74" customFormat="1" ht="24.75" customHeight="1">
      <c r="A804" s="81" t="s">
        <v>1723</v>
      </c>
      <c r="B804" s="175" t="s">
        <v>2788</v>
      </c>
      <c r="C804" s="175" t="s">
        <v>3054</v>
      </c>
      <c r="D804" s="175" t="s">
        <v>198</v>
      </c>
      <c r="E804" s="88">
        <v>32.9492669699011</v>
      </c>
      <c r="F804" s="124">
        <f t="shared" si="14"/>
        <v>29.184470301063865</v>
      </c>
      <c r="G804" s="156"/>
    </row>
    <row r="805" spans="1:7" s="74" customFormat="1" ht="24.75" customHeight="1">
      <c r="A805" s="81" t="s">
        <v>1725</v>
      </c>
      <c r="B805" s="175" t="s">
        <v>2788</v>
      </c>
      <c r="C805" s="175" t="s">
        <v>3055</v>
      </c>
      <c r="D805" s="175" t="s">
        <v>198</v>
      </c>
      <c r="E805" s="88">
        <v>43.83962297005515</v>
      </c>
      <c r="F805" s="124">
        <f t="shared" si="14"/>
        <v>38.83048978747135</v>
      </c>
      <c r="G805" s="156"/>
    </row>
    <row r="806" spans="1:7" s="74" customFormat="1" ht="24.75" customHeight="1">
      <c r="A806" s="81" t="s">
        <v>1728</v>
      </c>
      <c r="B806" s="175" t="s">
        <v>2788</v>
      </c>
      <c r="C806" s="175" t="s">
        <v>3056</v>
      </c>
      <c r="D806" s="175" t="s">
        <v>198</v>
      </c>
      <c r="E806" s="88">
        <v>62.52419745036323</v>
      </c>
      <c r="F806" s="124">
        <f t="shared" si="14"/>
        <v>55.38015717481243</v>
      </c>
      <c r="G806" s="156"/>
    </row>
    <row r="807" spans="1:7" s="74" customFormat="1" ht="24.75" customHeight="1">
      <c r="A807" s="81" t="s">
        <v>1731</v>
      </c>
      <c r="B807" s="175" t="s">
        <v>2788</v>
      </c>
      <c r="C807" s="175" t="s">
        <v>3057</v>
      </c>
      <c r="D807" s="175" t="s">
        <v>198</v>
      </c>
      <c r="E807" s="88">
        <v>87.76847640842715</v>
      </c>
      <c r="F807" s="124">
        <f t="shared" si="14"/>
        <v>77.74001453359358</v>
      </c>
      <c r="G807" s="156"/>
    </row>
    <row r="808" spans="1:7" s="74" customFormat="1" ht="24.75" customHeight="1">
      <c r="A808" s="81" t="s">
        <v>1734</v>
      </c>
      <c r="B808" s="175" t="s">
        <v>2788</v>
      </c>
      <c r="C808" s="175" t="s">
        <v>3058</v>
      </c>
      <c r="D808" s="175" t="s">
        <v>198</v>
      </c>
      <c r="E808" s="88">
        <v>126.26884801197623</v>
      </c>
      <c r="F808" s="124">
        <f t="shared" si="14"/>
        <v>111.84131799112156</v>
      </c>
      <c r="G808" s="156"/>
    </row>
    <row r="809" spans="1:7" s="74" customFormat="1" ht="24.75" customHeight="1">
      <c r="A809" s="81" t="s">
        <v>1737</v>
      </c>
      <c r="B809" s="175" t="s">
        <v>2788</v>
      </c>
      <c r="C809" s="175" t="s">
        <v>3059</v>
      </c>
      <c r="D809" s="175" t="s">
        <v>198</v>
      </c>
      <c r="E809" s="88">
        <v>161.5833054695055</v>
      </c>
      <c r="F809" s="124">
        <f t="shared" si="14"/>
        <v>143.12073115102345</v>
      </c>
      <c r="G809" s="156"/>
    </row>
    <row r="810" spans="1:7" s="74" customFormat="1" ht="24.75" customHeight="1">
      <c r="A810" s="81" t="s">
        <v>1740</v>
      </c>
      <c r="B810" s="175" t="s">
        <v>2788</v>
      </c>
      <c r="C810" s="175" t="s">
        <v>3060</v>
      </c>
      <c r="D810" s="175" t="s">
        <v>198</v>
      </c>
      <c r="E810" s="88">
        <v>206.71206599320863</v>
      </c>
      <c r="F810" s="124">
        <f t="shared" si="14"/>
        <v>183.0930611100165</v>
      </c>
      <c r="G810" s="156"/>
    </row>
    <row r="811" spans="1:7" s="74" customFormat="1" ht="24.75" customHeight="1">
      <c r="A811" s="81" t="s">
        <v>1742</v>
      </c>
      <c r="B811" s="175" t="s">
        <v>2788</v>
      </c>
      <c r="C811" s="175" t="s">
        <v>3061</v>
      </c>
      <c r="D811" s="175" t="s">
        <v>198</v>
      </c>
      <c r="E811" s="88">
        <v>287.9372844654355</v>
      </c>
      <c r="F811" s="124">
        <f t="shared" si="14"/>
        <v>255.03745302518644</v>
      </c>
      <c r="G811" s="156"/>
    </row>
    <row r="812" spans="1:7" s="74" customFormat="1" ht="24.75" customHeight="1">
      <c r="A812" s="81" t="s">
        <v>1744</v>
      </c>
      <c r="B812" s="175" t="s">
        <v>2788</v>
      </c>
      <c r="C812" s="175" t="s">
        <v>3062</v>
      </c>
      <c r="D812" s="175" t="s">
        <v>198</v>
      </c>
      <c r="E812" s="88">
        <v>378.600864297383</v>
      </c>
      <c r="F812" s="124">
        <f t="shared" si="14"/>
        <v>335.3417752855474</v>
      </c>
      <c r="G812" s="156"/>
    </row>
    <row r="813" spans="1:7" s="74" customFormat="1" ht="24.75" customHeight="1">
      <c r="A813" s="81" t="s">
        <v>2789</v>
      </c>
      <c r="B813" s="175" t="s">
        <v>2788</v>
      </c>
      <c r="C813" s="175" t="s">
        <v>3063</v>
      </c>
      <c r="D813" s="175" t="s">
        <v>198</v>
      </c>
      <c r="E813" s="88">
        <v>479.7640804989235</v>
      </c>
      <c r="F813" s="124">
        <f t="shared" si="14"/>
        <v>424.94604118593753</v>
      </c>
      <c r="G813" s="156"/>
    </row>
    <row r="814" spans="1:11" s="74" customFormat="1" ht="24.75" customHeight="1">
      <c r="A814" s="81" t="s">
        <v>2790</v>
      </c>
      <c r="B814" s="175" t="s">
        <v>2788</v>
      </c>
      <c r="C814" s="175" t="s">
        <v>3064</v>
      </c>
      <c r="D814" s="175" t="s">
        <v>198</v>
      </c>
      <c r="E814" s="88">
        <v>564.648678081278</v>
      </c>
      <c r="F814" s="124">
        <f t="shared" si="14"/>
        <v>500.13169006313376</v>
      </c>
      <c r="G814" s="156"/>
      <c r="I814" s="187"/>
      <c r="J814" s="187"/>
      <c r="K814" s="187"/>
    </row>
    <row r="815" spans="1:7" s="74" customFormat="1" ht="24.75" customHeight="1">
      <c r="A815" s="81" t="s">
        <v>2791</v>
      </c>
      <c r="B815" s="175" t="s">
        <v>2788</v>
      </c>
      <c r="C815" s="175" t="s">
        <v>3065</v>
      </c>
      <c r="D815" s="175" t="s">
        <v>198</v>
      </c>
      <c r="E815" s="88">
        <v>709.6505975065215</v>
      </c>
      <c r="F815" s="124">
        <f t="shared" si="14"/>
        <v>628.5656310952361</v>
      </c>
      <c r="G815" s="156"/>
    </row>
    <row r="816" spans="1:7" s="74" customFormat="1" ht="24.75" customHeight="1">
      <c r="A816" s="81" t="s">
        <v>2792</v>
      </c>
      <c r="B816" s="175" t="s">
        <v>2788</v>
      </c>
      <c r="C816" s="175" t="s">
        <v>3066</v>
      </c>
      <c r="D816" s="175" t="s">
        <v>198</v>
      </c>
      <c r="E816" s="88">
        <v>918.3008906604189</v>
      </c>
      <c r="F816" s="124">
        <f t="shared" si="14"/>
        <v>813.3754567408494</v>
      </c>
      <c r="G816" s="156"/>
    </row>
    <row r="817" spans="1:7" s="74" customFormat="1" ht="24.75" customHeight="1">
      <c r="A817" s="81" t="s">
        <v>2793</v>
      </c>
      <c r="B817" s="175" t="s">
        <v>2925</v>
      </c>
      <c r="C817" s="181" t="s">
        <v>2926</v>
      </c>
      <c r="D817" s="87" t="s">
        <v>198</v>
      </c>
      <c r="E817" s="88">
        <v>36.94</v>
      </c>
      <c r="F817" s="124">
        <f t="shared" si="14"/>
        <v>32.71922054915854</v>
      </c>
      <c r="G817" s="156"/>
    </row>
    <row r="818" spans="1:7" s="74" customFormat="1" ht="24.75" customHeight="1">
      <c r="A818" s="81" t="s">
        <v>2795</v>
      </c>
      <c r="B818" s="175" t="s">
        <v>2925</v>
      </c>
      <c r="C818" s="181" t="s">
        <v>2927</v>
      </c>
      <c r="D818" s="87" t="s">
        <v>198</v>
      </c>
      <c r="E818" s="88">
        <v>47.81</v>
      </c>
      <c r="F818" s="124">
        <f t="shared" si="14"/>
        <v>42.34720992028344</v>
      </c>
      <c r="G818" s="156"/>
    </row>
    <row r="819" spans="1:7" s="74" customFormat="1" ht="24.75" customHeight="1">
      <c r="A819" s="81" t="s">
        <v>2796</v>
      </c>
      <c r="B819" s="175" t="s">
        <v>2925</v>
      </c>
      <c r="C819" s="181" t="s">
        <v>2928</v>
      </c>
      <c r="D819" s="87" t="s">
        <v>198</v>
      </c>
      <c r="E819" s="88">
        <v>56.56</v>
      </c>
      <c r="F819" s="124">
        <f t="shared" si="14"/>
        <v>50.09743135518158</v>
      </c>
      <c r="G819" s="156"/>
    </row>
    <row r="820" spans="1:7" s="74" customFormat="1" ht="24.75" customHeight="1">
      <c r="A820" s="81" t="s">
        <v>2797</v>
      </c>
      <c r="B820" s="175" t="s">
        <v>2925</v>
      </c>
      <c r="C820" s="181" t="s">
        <v>2929</v>
      </c>
      <c r="D820" s="87" t="s">
        <v>198</v>
      </c>
      <c r="E820" s="88">
        <v>70.08</v>
      </c>
      <c r="F820" s="124">
        <f t="shared" si="14"/>
        <v>62.0726306465899</v>
      </c>
      <c r="G820" s="156"/>
    </row>
    <row r="821" spans="1:7" s="74" customFormat="1" ht="24.75" customHeight="1">
      <c r="A821" s="81" t="s">
        <v>2798</v>
      </c>
      <c r="B821" s="175" t="s">
        <v>2925</v>
      </c>
      <c r="C821" s="181" t="s">
        <v>2930</v>
      </c>
      <c r="D821" s="87" t="s">
        <v>198</v>
      </c>
      <c r="E821" s="88">
        <v>91.23</v>
      </c>
      <c r="F821" s="124">
        <f t="shared" si="14"/>
        <v>80.80602302922941</v>
      </c>
      <c r="G821" s="156"/>
    </row>
    <row r="822" spans="1:7" s="74" customFormat="1" ht="24.75" customHeight="1">
      <c r="A822" s="81" t="s">
        <v>2799</v>
      </c>
      <c r="B822" s="175" t="s">
        <v>2925</v>
      </c>
      <c r="C822" s="181" t="s">
        <v>2931</v>
      </c>
      <c r="D822" s="87" t="s">
        <v>198</v>
      </c>
      <c r="E822" s="88">
        <v>121.25</v>
      </c>
      <c r="F822" s="124">
        <f t="shared" si="14"/>
        <v>107.39592559787422</v>
      </c>
      <c r="G822" s="156"/>
    </row>
    <row r="823" spans="1:7" s="74" customFormat="1" ht="24.75" customHeight="1">
      <c r="A823" s="81" t="s">
        <v>2800</v>
      </c>
      <c r="B823" s="175" t="s">
        <v>2925</v>
      </c>
      <c r="C823" s="181" t="s">
        <v>2932</v>
      </c>
      <c r="D823" s="87" t="s">
        <v>198</v>
      </c>
      <c r="E823" s="88">
        <v>152.32</v>
      </c>
      <c r="F823" s="124">
        <f t="shared" si="14"/>
        <v>134.91585473870683</v>
      </c>
      <c r="G823" s="156"/>
    </row>
    <row r="824" spans="1:7" s="74" customFormat="1" ht="24.75" customHeight="1">
      <c r="A824" s="81" t="s">
        <v>2801</v>
      </c>
      <c r="B824" s="175" t="s">
        <v>2925</v>
      </c>
      <c r="C824" s="181" t="s">
        <v>2933</v>
      </c>
      <c r="D824" s="87" t="s">
        <v>198</v>
      </c>
      <c r="E824" s="88">
        <v>199.77</v>
      </c>
      <c r="F824" s="124">
        <f t="shared" si="14"/>
        <v>176.94419840566874</v>
      </c>
      <c r="G824" s="156"/>
    </row>
    <row r="825" spans="1:7" s="74" customFormat="1" ht="24.75" customHeight="1">
      <c r="A825" s="81" t="s">
        <v>2802</v>
      </c>
      <c r="B825" s="175" t="s">
        <v>2925</v>
      </c>
      <c r="C825" s="181" t="s">
        <v>2934</v>
      </c>
      <c r="D825" s="87" t="s">
        <v>198</v>
      </c>
      <c r="E825" s="88">
        <v>235.35</v>
      </c>
      <c r="F825" s="124">
        <f t="shared" si="14"/>
        <v>208.45881310894598</v>
      </c>
      <c r="G825" s="156"/>
    </row>
    <row r="826" spans="1:7" s="74" customFormat="1" ht="24.75" customHeight="1">
      <c r="A826" s="81">
        <v>335</v>
      </c>
      <c r="B826" s="175" t="s">
        <v>2925</v>
      </c>
      <c r="C826" s="181" t="s">
        <v>2935</v>
      </c>
      <c r="D826" s="87" t="s">
        <v>198</v>
      </c>
      <c r="E826" s="88">
        <v>272.92</v>
      </c>
      <c r="F826" s="124">
        <f t="shared" si="14"/>
        <v>241.7360496014172</v>
      </c>
      <c r="G826" s="156"/>
    </row>
    <row r="827" spans="1:7" s="74" customFormat="1" ht="24.75" customHeight="1">
      <c r="A827" s="81">
        <v>336</v>
      </c>
      <c r="B827" s="175" t="s">
        <v>2925</v>
      </c>
      <c r="C827" s="181" t="s">
        <v>2936</v>
      </c>
      <c r="D827" s="87" t="s">
        <v>198</v>
      </c>
      <c r="E827" s="88">
        <v>345.26</v>
      </c>
      <c r="F827" s="124">
        <f t="shared" si="14"/>
        <v>305.8104517271922</v>
      </c>
      <c r="G827" s="156"/>
    </row>
    <row r="828" spans="1:7" s="74" customFormat="1" ht="24.75" customHeight="1">
      <c r="A828" s="81" t="s">
        <v>2803</v>
      </c>
      <c r="B828" s="175" t="s">
        <v>2925</v>
      </c>
      <c r="C828" s="181" t="s">
        <v>2937</v>
      </c>
      <c r="D828" s="87" t="s">
        <v>198</v>
      </c>
      <c r="E828" s="88">
        <v>97.18</v>
      </c>
      <c r="F828" s="124">
        <f t="shared" si="14"/>
        <v>86.07617360496015</v>
      </c>
      <c r="G828" s="156"/>
    </row>
    <row r="829" spans="1:7" s="74" customFormat="1" ht="24.75" customHeight="1">
      <c r="A829" s="81" t="s">
        <v>2804</v>
      </c>
      <c r="B829" s="175" t="s">
        <v>2925</v>
      </c>
      <c r="C829" s="181" t="s">
        <v>2938</v>
      </c>
      <c r="D829" s="87" t="s">
        <v>198</v>
      </c>
      <c r="E829" s="88">
        <v>144.88</v>
      </c>
      <c r="F829" s="124">
        <f t="shared" si="14"/>
        <v>128.325952170062</v>
      </c>
      <c r="G829" s="156"/>
    </row>
    <row r="830" spans="1:7" s="74" customFormat="1" ht="24.75" customHeight="1">
      <c r="A830" s="81" t="s">
        <v>2805</v>
      </c>
      <c r="B830" s="175" t="s">
        <v>2925</v>
      </c>
      <c r="C830" s="181" t="s">
        <v>2939</v>
      </c>
      <c r="D830" s="87" t="s">
        <v>198</v>
      </c>
      <c r="E830" s="88">
        <v>187.69</v>
      </c>
      <c r="F830" s="124">
        <f t="shared" si="14"/>
        <v>166.2444641275465</v>
      </c>
      <c r="G830" s="156"/>
    </row>
    <row r="831" spans="1:7" s="74" customFormat="1" ht="24.75" customHeight="1">
      <c r="A831" s="81" t="s">
        <v>2806</v>
      </c>
      <c r="B831" s="175" t="s">
        <v>2794</v>
      </c>
      <c r="C831" s="87" t="s">
        <v>1645</v>
      </c>
      <c r="D831" s="87" t="s">
        <v>198</v>
      </c>
      <c r="E831" s="88">
        <v>1.9876438399999998</v>
      </c>
      <c r="F831" s="124">
        <f t="shared" si="14"/>
        <v>1.7605348449955711</v>
      </c>
      <c r="G831" s="156"/>
    </row>
    <row r="832" spans="1:7" s="74" customFormat="1" ht="24.75" customHeight="1">
      <c r="A832" s="81" t="s">
        <v>2807</v>
      </c>
      <c r="B832" s="175" t="s">
        <v>1644</v>
      </c>
      <c r="C832" s="87" t="s">
        <v>1646</v>
      </c>
      <c r="D832" s="87" t="s">
        <v>198</v>
      </c>
      <c r="E832" s="88">
        <v>2.74256626</v>
      </c>
      <c r="F832" s="124">
        <f t="shared" si="14"/>
        <v>2.4291995217006197</v>
      </c>
      <c r="G832" s="156"/>
    </row>
    <row r="833" spans="1:7" s="74" customFormat="1" ht="24.75" customHeight="1">
      <c r="A833" s="81" t="s">
        <v>2808</v>
      </c>
      <c r="B833" s="175" t="s">
        <v>1644</v>
      </c>
      <c r="C833" s="87" t="s">
        <v>1647</v>
      </c>
      <c r="D833" s="87" t="s">
        <v>198</v>
      </c>
      <c r="E833" s="88">
        <v>3.5834924999999997</v>
      </c>
      <c r="F833" s="124">
        <f t="shared" si="14"/>
        <v>3.1740411868910536</v>
      </c>
      <c r="G833" s="156"/>
    </row>
    <row r="834" spans="1:7" s="74" customFormat="1" ht="24.75" customHeight="1">
      <c r="A834" s="81" t="s">
        <v>2809</v>
      </c>
      <c r="B834" s="175" t="s">
        <v>1644</v>
      </c>
      <c r="C834" s="87" t="s">
        <v>1648</v>
      </c>
      <c r="D834" s="87" t="s">
        <v>198</v>
      </c>
      <c r="E834" s="88">
        <v>4.911773719999999</v>
      </c>
      <c r="F834" s="124">
        <f t="shared" si="14"/>
        <v>4.350552453498671</v>
      </c>
      <c r="G834" s="156"/>
    </row>
    <row r="835" spans="1:7" s="74" customFormat="1" ht="24.75" customHeight="1">
      <c r="A835" s="81" t="s">
        <v>2810</v>
      </c>
      <c r="B835" s="175" t="s">
        <v>1644</v>
      </c>
      <c r="C835" s="87" t="s">
        <v>1649</v>
      </c>
      <c r="D835" s="87" t="s">
        <v>198</v>
      </c>
      <c r="E835" s="88">
        <v>7.66389596</v>
      </c>
      <c r="F835" s="124">
        <f t="shared" si="14"/>
        <v>6.788216085031</v>
      </c>
      <c r="G835" s="156"/>
    </row>
    <row r="836" spans="1:7" s="74" customFormat="1" ht="24.75" customHeight="1">
      <c r="A836" s="81" t="s">
        <v>2811</v>
      </c>
      <c r="B836" s="175" t="s">
        <v>1644</v>
      </c>
      <c r="C836" s="87" t="s">
        <v>1650</v>
      </c>
      <c r="D836" s="87" t="s">
        <v>198</v>
      </c>
      <c r="E836" s="88">
        <v>7.252988819999999</v>
      </c>
      <c r="F836" s="124">
        <f t="shared" si="14"/>
        <v>6.424259362267493</v>
      </c>
      <c r="G836" s="156"/>
    </row>
    <row r="837" spans="1:7" s="74" customFormat="1" ht="24.75" customHeight="1">
      <c r="A837" s="81" t="s">
        <v>2812</v>
      </c>
      <c r="B837" s="175" t="s">
        <v>1644</v>
      </c>
      <c r="C837" s="87" t="s">
        <v>1651</v>
      </c>
      <c r="D837" s="87" t="s">
        <v>198</v>
      </c>
      <c r="E837" s="88">
        <v>11.2282765</v>
      </c>
      <c r="F837" s="124">
        <f t="shared" si="14"/>
        <v>9.945329052258636</v>
      </c>
      <c r="G837" s="156"/>
    </row>
    <row r="838" spans="1:7" s="74" customFormat="1" ht="24.75" customHeight="1">
      <c r="A838" s="81" t="s">
        <v>2813</v>
      </c>
      <c r="B838" s="175" t="s">
        <v>1644</v>
      </c>
      <c r="C838" s="87" t="s">
        <v>1652</v>
      </c>
      <c r="D838" s="87" t="s">
        <v>198</v>
      </c>
      <c r="E838" s="88">
        <v>17.6307831</v>
      </c>
      <c r="F838" s="124">
        <f t="shared" si="14"/>
        <v>15.616282639503984</v>
      </c>
      <c r="G838" s="156"/>
    </row>
    <row r="839" spans="1:7" s="74" customFormat="1" ht="24.75" customHeight="1">
      <c r="A839" s="81" t="s">
        <v>2814</v>
      </c>
      <c r="B839" s="175" t="s">
        <v>1644</v>
      </c>
      <c r="C839" s="87" t="s">
        <v>1653</v>
      </c>
      <c r="D839" s="87" t="s">
        <v>198</v>
      </c>
      <c r="E839" s="88">
        <v>3.5643805399999997</v>
      </c>
      <c r="F839" s="124">
        <f t="shared" si="14"/>
        <v>3.157112967227635</v>
      </c>
      <c r="G839" s="156"/>
    </row>
    <row r="840" spans="1:7" s="74" customFormat="1" ht="24.75" customHeight="1">
      <c r="A840" s="81" t="s">
        <v>2815</v>
      </c>
      <c r="B840" s="175" t="s">
        <v>1644</v>
      </c>
      <c r="C840" s="87" t="s">
        <v>1654</v>
      </c>
      <c r="D840" s="87" t="s">
        <v>198</v>
      </c>
      <c r="E840" s="88">
        <v>5.188897139999999</v>
      </c>
      <c r="F840" s="124">
        <f t="shared" si="14"/>
        <v>4.596011638618245</v>
      </c>
      <c r="G840" s="156"/>
    </row>
    <row r="841" spans="1:7" s="74" customFormat="1" ht="24.75" customHeight="1">
      <c r="A841" s="81" t="s">
        <v>2816</v>
      </c>
      <c r="B841" s="175" t="s">
        <v>1644</v>
      </c>
      <c r="C841" s="87" t="s">
        <v>1655</v>
      </c>
      <c r="D841" s="87" t="s">
        <v>198</v>
      </c>
      <c r="E841" s="88">
        <v>6.689185999999999</v>
      </c>
      <c r="F841" s="124">
        <f t="shared" si="14"/>
        <v>5.924876882196633</v>
      </c>
      <c r="G841" s="156"/>
    </row>
    <row r="842" spans="1:7" s="74" customFormat="1" ht="24.75" customHeight="1">
      <c r="A842" s="81" t="s">
        <v>2817</v>
      </c>
      <c r="B842" s="175" t="s">
        <v>1644</v>
      </c>
      <c r="C842" s="87" t="s">
        <v>1656</v>
      </c>
      <c r="D842" s="87" t="s">
        <v>198</v>
      </c>
      <c r="E842" s="88">
        <v>9.66109578</v>
      </c>
      <c r="F842" s="124">
        <f t="shared" si="14"/>
        <v>8.557215039858281</v>
      </c>
      <c r="G842" s="156"/>
    </row>
    <row r="843" spans="1:7" s="74" customFormat="1" ht="24.75" customHeight="1">
      <c r="A843" s="81" t="s">
        <v>2818</v>
      </c>
      <c r="B843" s="175" t="s">
        <v>1644</v>
      </c>
      <c r="C843" s="87" t="s">
        <v>1657</v>
      </c>
      <c r="D843" s="87" t="s">
        <v>198</v>
      </c>
      <c r="E843" s="88">
        <v>6.24961092</v>
      </c>
      <c r="F843" s="124">
        <f t="shared" si="14"/>
        <v>5.535527829937998</v>
      </c>
      <c r="G843" s="156"/>
    </row>
    <row r="844" spans="1:7" s="74" customFormat="1" ht="24.75" customHeight="1">
      <c r="A844" s="81" t="s">
        <v>2819</v>
      </c>
      <c r="B844" s="175" t="s">
        <v>1644</v>
      </c>
      <c r="C844" s="87" t="s">
        <v>1658</v>
      </c>
      <c r="D844" s="87" t="s">
        <v>198</v>
      </c>
      <c r="E844" s="88">
        <v>5.3991286999999994</v>
      </c>
      <c r="F844" s="124">
        <f t="shared" si="14"/>
        <v>4.782222054915854</v>
      </c>
      <c r="G844" s="156"/>
    </row>
    <row r="845" spans="1:7" s="74" customFormat="1" ht="24.75" customHeight="1">
      <c r="A845" s="81" t="s">
        <v>2820</v>
      </c>
      <c r="B845" s="175" t="s">
        <v>1644</v>
      </c>
      <c r="C845" s="87" t="s">
        <v>1659</v>
      </c>
      <c r="D845" s="87" t="s">
        <v>198</v>
      </c>
      <c r="E845" s="88">
        <v>7.424996459999999</v>
      </c>
      <c r="F845" s="124">
        <f t="shared" si="14"/>
        <v>6.576613339238263</v>
      </c>
      <c r="G845" s="156"/>
    </row>
    <row r="846" spans="1:7" s="74" customFormat="1" ht="24.75" customHeight="1">
      <c r="A846" s="81" t="s">
        <v>2821</v>
      </c>
      <c r="B846" s="175" t="s">
        <v>1644</v>
      </c>
      <c r="C846" s="87" t="s">
        <v>1660</v>
      </c>
      <c r="D846" s="87" t="s">
        <v>198</v>
      </c>
      <c r="E846" s="88">
        <v>9.880883319999999</v>
      </c>
      <c r="F846" s="124">
        <f t="shared" si="14"/>
        <v>8.751889565987598</v>
      </c>
      <c r="G846" s="156"/>
    </row>
    <row r="847" spans="1:7" s="74" customFormat="1" ht="24.75" customHeight="1">
      <c r="A847" s="81" t="s">
        <v>2822</v>
      </c>
      <c r="B847" s="175" t="s">
        <v>1661</v>
      </c>
      <c r="C847" s="87" t="s">
        <v>1662</v>
      </c>
      <c r="D847" s="87" t="s">
        <v>198</v>
      </c>
      <c r="E847" s="88">
        <v>4.701542159999999</v>
      </c>
      <c r="F847" s="124">
        <f t="shared" si="14"/>
        <v>4.164342037201062</v>
      </c>
      <c r="G847" s="156"/>
    </row>
    <row r="848" spans="1:7" s="74" customFormat="1" ht="24.75" customHeight="1">
      <c r="A848" s="81" t="s">
        <v>2823</v>
      </c>
      <c r="B848" s="175" t="s">
        <v>1661</v>
      </c>
      <c r="C848" s="87" t="s">
        <v>1663</v>
      </c>
      <c r="D848" s="87" t="s">
        <v>198</v>
      </c>
      <c r="E848" s="88">
        <v>5.217565079999999</v>
      </c>
      <c r="F848" s="124">
        <f t="shared" si="14"/>
        <v>4.621403968113373</v>
      </c>
      <c r="G848" s="156"/>
    </row>
    <row r="849" spans="1:7" s="74" customFormat="1" ht="24.75" customHeight="1">
      <c r="A849" s="81" t="s">
        <v>2824</v>
      </c>
      <c r="B849" s="175" t="s">
        <v>1661</v>
      </c>
      <c r="C849" s="87" t="s">
        <v>1664</v>
      </c>
      <c r="D849" s="87" t="s">
        <v>198</v>
      </c>
      <c r="E849" s="88">
        <v>6.679630019999999</v>
      </c>
      <c r="F849" s="124">
        <f t="shared" si="14"/>
        <v>5.916412772364924</v>
      </c>
      <c r="G849" s="156"/>
    </row>
    <row r="850" spans="1:7" s="74" customFormat="1" ht="24.75" customHeight="1">
      <c r="A850" s="81" t="s">
        <v>2825</v>
      </c>
      <c r="B850" s="175" t="s">
        <v>1661</v>
      </c>
      <c r="C850" s="87" t="s">
        <v>1665</v>
      </c>
      <c r="D850" s="87" t="s">
        <v>198</v>
      </c>
      <c r="E850" s="88">
        <v>7.558780179999999</v>
      </c>
      <c r="F850" s="124">
        <f t="shared" si="14"/>
        <v>6.695110876882196</v>
      </c>
      <c r="G850" s="156"/>
    </row>
    <row r="851" spans="1:7" s="74" customFormat="1" ht="24.75" customHeight="1">
      <c r="A851" s="81" t="s">
        <v>2826</v>
      </c>
      <c r="B851" s="175" t="s">
        <v>1661</v>
      </c>
      <c r="C851" s="87" t="s">
        <v>1666</v>
      </c>
      <c r="D851" s="87" t="s">
        <v>198</v>
      </c>
      <c r="E851" s="88">
        <v>9.412640299999998</v>
      </c>
      <c r="F851" s="124">
        <f t="shared" si="14"/>
        <v>8.337148184233833</v>
      </c>
      <c r="G851" s="156"/>
    </row>
    <row r="852" spans="1:7" s="74" customFormat="1" ht="24.75" customHeight="1">
      <c r="A852" s="81" t="s">
        <v>2827</v>
      </c>
      <c r="B852" s="175" t="s">
        <v>1661</v>
      </c>
      <c r="C852" s="87" t="s">
        <v>1667</v>
      </c>
      <c r="D852" s="87" t="s">
        <v>198</v>
      </c>
      <c r="E852" s="88">
        <v>5.26534498</v>
      </c>
      <c r="F852" s="124">
        <f t="shared" si="14"/>
        <v>4.663724517271922</v>
      </c>
      <c r="G852" s="156"/>
    </row>
    <row r="853" spans="1:7" s="74" customFormat="1" ht="24.75" customHeight="1">
      <c r="A853" s="81" t="s">
        <v>2828</v>
      </c>
      <c r="B853" s="175" t="s">
        <v>1661</v>
      </c>
      <c r="C853" s="87" t="s">
        <v>1668</v>
      </c>
      <c r="D853" s="87" t="s">
        <v>198</v>
      </c>
      <c r="E853" s="88">
        <v>7.061869219999999</v>
      </c>
      <c r="F853" s="124">
        <f t="shared" si="14"/>
        <v>6.254977165633303</v>
      </c>
      <c r="G853" s="156"/>
    </row>
    <row r="854" spans="1:7" s="74" customFormat="1" ht="24.75" customHeight="1">
      <c r="A854" s="81" t="s">
        <v>2829</v>
      </c>
      <c r="B854" s="175" t="s">
        <v>1661</v>
      </c>
      <c r="C854" s="87" t="s">
        <v>1669</v>
      </c>
      <c r="D854" s="87" t="s">
        <v>198</v>
      </c>
      <c r="E854" s="88">
        <v>8.810613559999998</v>
      </c>
      <c r="F854" s="124">
        <f t="shared" si="14"/>
        <v>7.803909264836137</v>
      </c>
      <c r="G854" s="156"/>
    </row>
    <row r="855" spans="1:7" s="74" customFormat="1" ht="24.75" customHeight="1">
      <c r="A855" s="81" t="s">
        <v>2830</v>
      </c>
      <c r="B855" s="175" t="s">
        <v>1661</v>
      </c>
      <c r="C855" s="87" t="s">
        <v>1670</v>
      </c>
      <c r="D855" s="87" t="s">
        <v>198</v>
      </c>
      <c r="E855" s="88">
        <v>11.400284139999998</v>
      </c>
      <c r="F855" s="124">
        <f t="shared" si="14"/>
        <v>10.097683029229405</v>
      </c>
      <c r="G855" s="156"/>
    </row>
    <row r="856" spans="1:7" s="74" customFormat="1" ht="24.75" customHeight="1">
      <c r="A856" s="81" t="s">
        <v>2831</v>
      </c>
      <c r="B856" s="175" t="s">
        <v>1661</v>
      </c>
      <c r="C856" s="87" t="s">
        <v>1671</v>
      </c>
      <c r="D856" s="87" t="s">
        <v>198</v>
      </c>
      <c r="E856" s="88">
        <v>6.3165027799999995</v>
      </c>
      <c r="F856" s="124">
        <f t="shared" si="14"/>
        <v>5.594776598759964</v>
      </c>
      <c r="G856" s="156"/>
    </row>
    <row r="857" spans="1:7" s="74" customFormat="1" ht="24.75" customHeight="1">
      <c r="A857" s="81" t="s">
        <v>2832</v>
      </c>
      <c r="B857" s="175" t="s">
        <v>1661</v>
      </c>
      <c r="C857" s="87" t="s">
        <v>1672</v>
      </c>
      <c r="D857" s="87" t="s">
        <v>198</v>
      </c>
      <c r="E857" s="88">
        <v>10.396906240000002</v>
      </c>
      <c r="F857" s="124">
        <f t="shared" si="14"/>
        <v>9.208951496899912</v>
      </c>
      <c r="G857" s="156"/>
    </row>
    <row r="858" spans="1:7" s="74" customFormat="1" ht="24.75" customHeight="1">
      <c r="A858" s="81" t="s">
        <v>2833</v>
      </c>
      <c r="B858" s="175" t="s">
        <v>1661</v>
      </c>
      <c r="C858" s="87" t="s">
        <v>1673</v>
      </c>
      <c r="D858" s="87" t="s">
        <v>198</v>
      </c>
      <c r="E858" s="88">
        <v>7.2434328400000005</v>
      </c>
      <c r="F858" s="124">
        <f t="shared" si="14"/>
        <v>6.415795252435784</v>
      </c>
      <c r="G858" s="156"/>
    </row>
    <row r="859" spans="1:7" s="74" customFormat="1" ht="24.75" customHeight="1">
      <c r="A859" s="81" t="s">
        <v>2834</v>
      </c>
      <c r="B859" s="175" t="s">
        <v>1661</v>
      </c>
      <c r="C859" s="87" t="s">
        <v>1674</v>
      </c>
      <c r="D859" s="87" t="s">
        <v>198</v>
      </c>
      <c r="E859" s="88">
        <v>9.995555079999999</v>
      </c>
      <c r="F859" s="124">
        <f t="shared" si="14"/>
        <v>8.853458883968113</v>
      </c>
      <c r="G859" s="156"/>
    </row>
    <row r="860" spans="1:7" s="74" customFormat="1" ht="24.75" customHeight="1">
      <c r="A860" s="81" t="s">
        <v>2835</v>
      </c>
      <c r="B860" s="175" t="s">
        <v>1661</v>
      </c>
      <c r="C860" s="87" t="s">
        <v>1675</v>
      </c>
      <c r="D860" s="87" t="s">
        <v>198</v>
      </c>
      <c r="E860" s="88">
        <v>11.7060755</v>
      </c>
      <c r="F860" s="124">
        <f t="shared" si="14"/>
        <v>10.36853454384411</v>
      </c>
      <c r="G860" s="156"/>
    </row>
    <row r="861" spans="1:7" s="74" customFormat="1" ht="24.75" customHeight="1">
      <c r="A861" s="81" t="s">
        <v>2836</v>
      </c>
      <c r="B861" s="175" t="s">
        <v>1661</v>
      </c>
      <c r="C861" s="87" t="s">
        <v>1676</v>
      </c>
      <c r="D861" s="87" t="s">
        <v>198</v>
      </c>
      <c r="E861" s="88">
        <v>9.44130824</v>
      </c>
      <c r="F861" s="124">
        <f t="shared" si="14"/>
        <v>8.362540513728963</v>
      </c>
      <c r="G861" s="156"/>
    </row>
    <row r="862" spans="1:7" s="74" customFormat="1" ht="24.75" customHeight="1">
      <c r="A862" s="81" t="s">
        <v>2837</v>
      </c>
      <c r="B862" s="175" t="s">
        <v>1677</v>
      </c>
      <c r="C862" s="87" t="s">
        <v>1678</v>
      </c>
      <c r="D862" s="87" t="s">
        <v>198</v>
      </c>
      <c r="E862" s="88">
        <v>4.76843402</v>
      </c>
      <c r="F862" s="124">
        <f t="shared" si="14"/>
        <v>4.223590806023029</v>
      </c>
      <c r="G862" s="156"/>
    </row>
    <row r="863" spans="1:7" s="74" customFormat="1" ht="24.75" customHeight="1">
      <c r="A863" s="81" t="s">
        <v>2838</v>
      </c>
      <c r="B863" s="175" t="s">
        <v>1677</v>
      </c>
      <c r="C863" s="87" t="s">
        <v>1679</v>
      </c>
      <c r="D863" s="87" t="s">
        <v>198</v>
      </c>
      <c r="E863" s="88">
        <v>6.383394639999999</v>
      </c>
      <c r="F863" s="124">
        <f t="shared" si="14"/>
        <v>5.65402536758193</v>
      </c>
      <c r="G863" s="156"/>
    </row>
    <row r="864" spans="1:7" s="74" customFormat="1" ht="24.75" customHeight="1">
      <c r="A864" s="81" t="s">
        <v>2839</v>
      </c>
      <c r="B864" s="175" t="s">
        <v>1677</v>
      </c>
      <c r="C864" s="87" t="s">
        <v>1680</v>
      </c>
      <c r="D864" s="87" t="s">
        <v>198</v>
      </c>
      <c r="E864" s="88">
        <v>4.90221774</v>
      </c>
      <c r="F864" s="124">
        <f t="shared" si="14"/>
        <v>4.342088343666962</v>
      </c>
      <c r="G864" s="156"/>
    </row>
    <row r="865" spans="1:7" s="74" customFormat="1" ht="24.75" customHeight="1">
      <c r="A865" s="81" t="s">
        <v>2840</v>
      </c>
      <c r="B865" s="175" t="s">
        <v>1677</v>
      </c>
      <c r="C865" s="87" t="s">
        <v>1681</v>
      </c>
      <c r="D865" s="87" t="s">
        <v>198</v>
      </c>
      <c r="E865" s="88">
        <v>8.810613559999998</v>
      </c>
      <c r="F865" s="124">
        <f t="shared" si="14"/>
        <v>7.803909264836137</v>
      </c>
      <c r="G865" s="156"/>
    </row>
    <row r="866" spans="1:7" s="74" customFormat="1" ht="24.75" customHeight="1">
      <c r="A866" s="81" t="s">
        <v>2841</v>
      </c>
      <c r="B866" s="176" t="s">
        <v>1682</v>
      </c>
      <c r="C866" s="91" t="s">
        <v>1683</v>
      </c>
      <c r="D866" s="92" t="s">
        <v>198</v>
      </c>
      <c r="E866" s="88">
        <v>6.2</v>
      </c>
      <c r="F866" s="80">
        <f t="shared" si="14"/>
        <v>5.491585473870682</v>
      </c>
      <c r="G866" s="156"/>
    </row>
    <row r="867" spans="1:7" s="74" customFormat="1" ht="24.75" customHeight="1">
      <c r="A867" s="81" t="s">
        <v>2842</v>
      </c>
      <c r="B867" s="176" t="s">
        <v>1682</v>
      </c>
      <c r="C867" s="91" t="s">
        <v>1684</v>
      </c>
      <c r="D867" s="92" t="s">
        <v>198</v>
      </c>
      <c r="E867" s="88">
        <v>7.32</v>
      </c>
      <c r="F867" s="80">
        <f t="shared" si="14"/>
        <v>6.483613817537644</v>
      </c>
      <c r="G867" s="156"/>
    </row>
    <row r="868" spans="1:7" s="74" customFormat="1" ht="24.75" customHeight="1">
      <c r="A868" s="81" t="s">
        <v>2843</v>
      </c>
      <c r="B868" s="176" t="s">
        <v>1682</v>
      </c>
      <c r="C868" s="91" t="s">
        <v>1685</v>
      </c>
      <c r="D868" s="92" t="s">
        <v>198</v>
      </c>
      <c r="E868" s="88">
        <v>9.83</v>
      </c>
      <c r="F868" s="80">
        <f t="shared" si="14"/>
        <v>8.70682019486271</v>
      </c>
      <c r="G868" s="156"/>
    </row>
    <row r="869" spans="1:7" s="74" customFormat="1" ht="24.75" customHeight="1">
      <c r="A869" s="81">
        <v>380</v>
      </c>
      <c r="B869" s="176" t="s">
        <v>1682</v>
      </c>
      <c r="C869" s="91" t="s">
        <v>1686</v>
      </c>
      <c r="D869" s="92" t="s">
        <v>198</v>
      </c>
      <c r="E869" s="88">
        <v>12.5</v>
      </c>
      <c r="F869" s="80">
        <f t="shared" si="14"/>
        <v>11.071744906997342</v>
      </c>
      <c r="G869" s="156"/>
    </row>
    <row r="870" spans="1:7" s="74" customFormat="1" ht="24.75" customHeight="1">
      <c r="A870" s="81" t="s">
        <v>2844</v>
      </c>
      <c r="B870" s="175" t="s">
        <v>1687</v>
      </c>
      <c r="C870" s="87" t="s">
        <v>1688</v>
      </c>
      <c r="D870" s="87" t="s">
        <v>198</v>
      </c>
      <c r="E870" s="88">
        <v>8.4364</v>
      </c>
      <c r="F870" s="80">
        <f t="shared" si="14"/>
        <v>7.472453498671391</v>
      </c>
      <c r="G870" s="156"/>
    </row>
    <row r="871" spans="1:7" s="74" customFormat="1" ht="24.75" customHeight="1">
      <c r="A871" s="81" t="s">
        <v>2845</v>
      </c>
      <c r="B871" s="175" t="s">
        <v>1689</v>
      </c>
      <c r="C871" s="87" t="s">
        <v>1690</v>
      </c>
      <c r="D871" s="87" t="s">
        <v>198</v>
      </c>
      <c r="E871" s="88">
        <v>4.8944</v>
      </c>
      <c r="F871" s="80">
        <f t="shared" si="14"/>
        <v>4.335163861824624</v>
      </c>
      <c r="G871" s="156"/>
    </row>
    <row r="872" spans="1:7" s="74" customFormat="1" ht="24.75" customHeight="1">
      <c r="A872" s="81" t="s">
        <v>2846</v>
      </c>
      <c r="B872" s="175" t="s">
        <v>1691</v>
      </c>
      <c r="C872" s="87" t="s">
        <v>1692</v>
      </c>
      <c r="D872" s="87" t="s">
        <v>198</v>
      </c>
      <c r="E872" s="88">
        <v>7.074800000000001</v>
      </c>
      <c r="F872" s="80">
        <f t="shared" si="14"/>
        <v>6.266430469441985</v>
      </c>
      <c r="G872" s="156"/>
    </row>
    <row r="873" spans="1:7" s="74" customFormat="1" ht="24.75" customHeight="1">
      <c r="A873" s="81" t="s">
        <v>2847</v>
      </c>
      <c r="B873" s="175" t="s">
        <v>1693</v>
      </c>
      <c r="C873" s="87" t="s">
        <v>1694</v>
      </c>
      <c r="D873" s="87" t="s">
        <v>198</v>
      </c>
      <c r="E873" s="88">
        <v>8.3628</v>
      </c>
      <c r="F873" s="80">
        <f t="shared" si="14"/>
        <v>7.4072630646589905</v>
      </c>
      <c r="G873" s="156"/>
    </row>
    <row r="874" spans="1:7" s="74" customFormat="1" ht="24.75" customHeight="1">
      <c r="A874" s="81" t="s">
        <v>2848</v>
      </c>
      <c r="B874" s="175" t="s">
        <v>1695</v>
      </c>
      <c r="C874" s="87" t="s">
        <v>1696</v>
      </c>
      <c r="D874" s="87" t="s">
        <v>198</v>
      </c>
      <c r="E874" s="88">
        <v>5.704000000000001</v>
      </c>
      <c r="F874" s="80">
        <f t="shared" si="14"/>
        <v>5.052258635961028</v>
      </c>
      <c r="G874" s="156"/>
    </row>
    <row r="875" spans="1:7" s="74" customFormat="1" ht="24.75" customHeight="1">
      <c r="A875" s="81" t="s">
        <v>2849</v>
      </c>
      <c r="B875" s="175" t="s">
        <v>1697</v>
      </c>
      <c r="C875" s="87" t="s">
        <v>1698</v>
      </c>
      <c r="D875" s="87" t="s">
        <v>198</v>
      </c>
      <c r="E875" s="88">
        <v>8.1512</v>
      </c>
      <c r="F875" s="80">
        <f t="shared" si="14"/>
        <v>7.219840566873339</v>
      </c>
      <c r="G875" s="157" t="s">
        <v>1699</v>
      </c>
    </row>
    <row r="876" spans="1:7" s="74" customFormat="1" ht="24.75" customHeight="1">
      <c r="A876" s="81" t="s">
        <v>2850</v>
      </c>
      <c r="B876" s="175" t="s">
        <v>1700</v>
      </c>
      <c r="C876" s="87" t="s">
        <v>1701</v>
      </c>
      <c r="D876" s="87" t="s">
        <v>198</v>
      </c>
      <c r="E876" s="88">
        <v>10.865200000000002</v>
      </c>
      <c r="F876" s="80">
        <f t="shared" si="14"/>
        <v>9.623737821080603</v>
      </c>
      <c r="G876" s="156"/>
    </row>
    <row r="877" spans="1:7" s="74" customFormat="1" ht="24.75" customHeight="1">
      <c r="A877" s="81" t="s">
        <v>2851</v>
      </c>
      <c r="B877" s="175" t="s">
        <v>1702</v>
      </c>
      <c r="C877" s="87" t="s">
        <v>1703</v>
      </c>
      <c r="D877" s="87" t="s">
        <v>198</v>
      </c>
      <c r="E877" s="88">
        <v>7.5072</v>
      </c>
      <c r="F877" s="80">
        <f t="shared" si="14"/>
        <v>6.649424269264836</v>
      </c>
      <c r="G877" s="156"/>
    </row>
    <row r="878" spans="1:7" s="74" customFormat="1" ht="24.75" customHeight="1">
      <c r="A878" s="81" t="s">
        <v>2852</v>
      </c>
      <c r="B878" s="175" t="s">
        <v>1704</v>
      </c>
      <c r="C878" s="87" t="s">
        <v>1705</v>
      </c>
      <c r="D878" s="87" t="s">
        <v>198</v>
      </c>
      <c r="E878" s="88">
        <v>12.972</v>
      </c>
      <c r="F878" s="80">
        <f t="shared" si="14"/>
        <v>11.489813994685562</v>
      </c>
      <c r="G878" s="156"/>
    </row>
    <row r="879" spans="1:7" s="74" customFormat="1" ht="24.75" customHeight="1">
      <c r="A879" s="81" t="s">
        <v>2853</v>
      </c>
      <c r="B879" s="175" t="s">
        <v>1706</v>
      </c>
      <c r="C879" s="87" t="s">
        <v>1707</v>
      </c>
      <c r="D879" s="87" t="s">
        <v>198</v>
      </c>
      <c r="E879" s="88">
        <v>9.016000000000002</v>
      </c>
      <c r="F879" s="80">
        <f t="shared" si="14"/>
        <v>7.985828166519045</v>
      </c>
      <c r="G879" s="156"/>
    </row>
    <row r="880" spans="1:7" s="74" customFormat="1" ht="24.75" customHeight="1">
      <c r="A880" s="81" t="s">
        <v>2854</v>
      </c>
      <c r="B880" s="175" t="s">
        <v>1708</v>
      </c>
      <c r="C880" s="87" t="s">
        <v>1709</v>
      </c>
      <c r="D880" s="87" t="s">
        <v>198</v>
      </c>
      <c r="E880" s="88">
        <v>14.784400000000002</v>
      </c>
      <c r="F880" s="80">
        <f t="shared" si="14"/>
        <v>13.095128432240923</v>
      </c>
      <c r="G880" s="156"/>
    </row>
    <row r="881" spans="1:7" s="74" customFormat="1" ht="24.75" customHeight="1">
      <c r="A881" s="81" t="s">
        <v>2855</v>
      </c>
      <c r="B881" s="175" t="s">
        <v>1710</v>
      </c>
      <c r="C881" s="87" t="s">
        <v>1711</v>
      </c>
      <c r="D881" s="87" t="s">
        <v>198</v>
      </c>
      <c r="E881" s="88">
        <v>24.472</v>
      </c>
      <c r="F881" s="80">
        <f t="shared" si="14"/>
        <v>21.67581930912312</v>
      </c>
      <c r="G881" s="156"/>
    </row>
    <row r="882" spans="1:7" s="74" customFormat="1" ht="24.75" customHeight="1">
      <c r="A882" s="81" t="s">
        <v>2856</v>
      </c>
      <c r="B882" s="175" t="s">
        <v>1712</v>
      </c>
      <c r="C882" s="87" t="s">
        <v>1713</v>
      </c>
      <c r="D882" s="87" t="s">
        <v>198</v>
      </c>
      <c r="E882" s="88">
        <v>8.5928</v>
      </c>
      <c r="F882" s="80">
        <f t="shared" si="14"/>
        <v>7.610983170947741</v>
      </c>
      <c r="G882" s="156"/>
    </row>
    <row r="883" spans="1:7" s="74" customFormat="1" ht="24.75" customHeight="1">
      <c r="A883" s="81" t="s">
        <v>2857</v>
      </c>
      <c r="B883" s="175" t="s">
        <v>1715</v>
      </c>
      <c r="C883" s="87" t="s">
        <v>1716</v>
      </c>
      <c r="D883" s="87" t="s">
        <v>198</v>
      </c>
      <c r="E883" s="88">
        <v>10.110800000000001</v>
      </c>
      <c r="F883" s="80">
        <f t="shared" si="14"/>
        <v>8.955535872453499</v>
      </c>
      <c r="G883" s="156"/>
    </row>
    <row r="884" spans="1:7" s="74" customFormat="1" ht="24.75" customHeight="1">
      <c r="A884" s="81" t="s">
        <v>2858</v>
      </c>
      <c r="B884" s="175" t="s">
        <v>1718</v>
      </c>
      <c r="C884" s="87" t="s">
        <v>1719</v>
      </c>
      <c r="D884" s="87" t="s">
        <v>198</v>
      </c>
      <c r="E884" s="88">
        <v>19.1268</v>
      </c>
      <c r="F884" s="80">
        <f t="shared" si="14"/>
        <v>16.94136403897254</v>
      </c>
      <c r="G884" s="156"/>
    </row>
    <row r="885" spans="1:7" s="74" customFormat="1" ht="24.75" customHeight="1">
      <c r="A885" s="81" t="s">
        <v>2859</v>
      </c>
      <c r="B885" s="175" t="s">
        <v>1721</v>
      </c>
      <c r="C885" s="87" t="s">
        <v>1722</v>
      </c>
      <c r="D885" s="87" t="s">
        <v>198</v>
      </c>
      <c r="E885" s="88">
        <v>26.6156</v>
      </c>
      <c r="F885" s="80">
        <f t="shared" si="14"/>
        <v>23.57449069973428</v>
      </c>
      <c r="G885" s="156"/>
    </row>
    <row r="886" spans="1:7" s="74" customFormat="1" ht="24.75" customHeight="1">
      <c r="A886" s="81" t="s">
        <v>2860</v>
      </c>
      <c r="B886" s="175" t="s">
        <v>1724</v>
      </c>
      <c r="C886" s="87"/>
      <c r="D886" s="87" t="s">
        <v>198</v>
      </c>
      <c r="E886" s="88">
        <v>11.8</v>
      </c>
      <c r="F886" s="80">
        <f t="shared" si="14"/>
        <v>10.451727192205492</v>
      </c>
      <c r="G886" s="156"/>
    </row>
    <row r="887" spans="1:7" s="74" customFormat="1" ht="24.75" customHeight="1">
      <c r="A887" s="81" t="s">
        <v>2861</v>
      </c>
      <c r="B887" s="175" t="s">
        <v>1726</v>
      </c>
      <c r="C887" s="87" t="s">
        <v>1727</v>
      </c>
      <c r="D887" s="87" t="s">
        <v>198</v>
      </c>
      <c r="E887" s="88">
        <v>8.85</v>
      </c>
      <c r="F887" s="80">
        <f t="shared" si="14"/>
        <v>7.838795394154118</v>
      </c>
      <c r="G887" s="156"/>
    </row>
    <row r="888" spans="1:7" s="74" customFormat="1" ht="24.75" customHeight="1">
      <c r="A888" s="81" t="s">
        <v>2862</v>
      </c>
      <c r="B888" s="175" t="s">
        <v>1729</v>
      </c>
      <c r="C888" s="87" t="s">
        <v>1730</v>
      </c>
      <c r="D888" s="87" t="s">
        <v>198</v>
      </c>
      <c r="E888" s="88">
        <v>0.63</v>
      </c>
      <c r="F888" s="80">
        <f t="shared" si="14"/>
        <v>0.5580159433126661</v>
      </c>
      <c r="G888" s="156"/>
    </row>
    <row r="889" spans="1:7" s="74" customFormat="1" ht="24.75" customHeight="1">
      <c r="A889" s="81" t="s">
        <v>2863</v>
      </c>
      <c r="B889" s="175" t="s">
        <v>1732</v>
      </c>
      <c r="C889" s="87" t="s">
        <v>1733</v>
      </c>
      <c r="D889" s="87" t="s">
        <v>198</v>
      </c>
      <c r="E889" s="88">
        <v>1.68</v>
      </c>
      <c r="F889" s="80">
        <f t="shared" si="14"/>
        <v>1.4880425155004429</v>
      </c>
      <c r="G889" s="156"/>
    </row>
    <row r="890" spans="1:7" s="74" customFormat="1" ht="24.75" customHeight="1">
      <c r="A890" s="81" t="s">
        <v>2864</v>
      </c>
      <c r="B890" s="175" t="s">
        <v>1735</v>
      </c>
      <c r="C890" s="87" t="s">
        <v>1736</v>
      </c>
      <c r="D890" s="87" t="s">
        <v>198</v>
      </c>
      <c r="E890" s="87">
        <v>58.5</v>
      </c>
      <c r="F890" s="80">
        <f t="shared" si="14"/>
        <v>51.815766164747565</v>
      </c>
      <c r="G890" s="156"/>
    </row>
    <row r="891" spans="1:7" s="74" customFormat="1" ht="24.75" customHeight="1">
      <c r="A891" s="81" t="s">
        <v>2865</v>
      </c>
      <c r="B891" s="175" t="s">
        <v>1738</v>
      </c>
      <c r="C891" s="87" t="s">
        <v>1739</v>
      </c>
      <c r="D891" s="87" t="s">
        <v>198</v>
      </c>
      <c r="E891" s="88">
        <v>70</v>
      </c>
      <c r="F891" s="80">
        <f t="shared" si="14"/>
        <v>62.001771479185116</v>
      </c>
      <c r="G891" s="156"/>
    </row>
    <row r="892" spans="1:7" s="74" customFormat="1" ht="24.75" customHeight="1">
      <c r="A892" s="81" t="s">
        <v>2866</v>
      </c>
      <c r="B892" s="175" t="s">
        <v>1738</v>
      </c>
      <c r="C892" s="87" t="s">
        <v>1741</v>
      </c>
      <c r="D892" s="87" t="s">
        <v>198</v>
      </c>
      <c r="E892" s="88">
        <v>165</v>
      </c>
      <c r="F892" s="80">
        <f t="shared" si="14"/>
        <v>146.14703277236492</v>
      </c>
      <c r="G892" s="156"/>
    </row>
    <row r="893" spans="1:7" s="74" customFormat="1" ht="24.75" customHeight="1">
      <c r="A893" s="81" t="s">
        <v>2867</v>
      </c>
      <c r="B893" s="175" t="s">
        <v>1738</v>
      </c>
      <c r="C893" s="87" t="s">
        <v>1743</v>
      </c>
      <c r="D893" s="87" t="s">
        <v>198</v>
      </c>
      <c r="E893" s="88">
        <v>288</v>
      </c>
      <c r="F893" s="80">
        <f t="shared" si="14"/>
        <v>255.0930026572188</v>
      </c>
      <c r="G893" s="156"/>
    </row>
    <row r="894" spans="1:7" s="74" customFormat="1" ht="24.75" customHeight="1">
      <c r="A894" s="183" t="s">
        <v>2940</v>
      </c>
      <c r="B894" s="175" t="s">
        <v>1738</v>
      </c>
      <c r="C894" s="87" t="s">
        <v>1745</v>
      </c>
      <c r="D894" s="87" t="s">
        <v>198</v>
      </c>
      <c r="E894" s="88">
        <v>330</v>
      </c>
      <c r="F894" s="80">
        <f t="shared" si="14"/>
        <v>292.29406554472985</v>
      </c>
      <c r="G894" s="156"/>
    </row>
    <row r="895" spans="1:7" s="74" customFormat="1" ht="24.75" customHeight="1">
      <c r="A895" s="183" t="s">
        <v>2941</v>
      </c>
      <c r="B895" s="175" t="s">
        <v>2537</v>
      </c>
      <c r="C895" s="87" t="s">
        <v>2538</v>
      </c>
      <c r="D895" s="87" t="s">
        <v>198</v>
      </c>
      <c r="E895" s="125">
        <v>39</v>
      </c>
      <c r="F895" s="80">
        <f t="shared" si="14"/>
        <v>34.54384410983171</v>
      </c>
      <c r="G895" s="156"/>
    </row>
    <row r="896" spans="1:7" s="74" customFormat="1" ht="24.75" customHeight="1">
      <c r="A896" s="183" t="s">
        <v>2942</v>
      </c>
      <c r="B896" s="175" t="s">
        <v>2537</v>
      </c>
      <c r="C896" s="87" t="s">
        <v>2539</v>
      </c>
      <c r="D896" s="87" t="s">
        <v>198</v>
      </c>
      <c r="E896" s="125">
        <v>52</v>
      </c>
      <c r="F896" s="80">
        <f t="shared" si="14"/>
        <v>46.05845881310895</v>
      </c>
      <c r="G896" s="156"/>
    </row>
    <row r="897" spans="1:7" s="74" customFormat="1" ht="24.75" customHeight="1">
      <c r="A897" s="183" t="s">
        <v>2943</v>
      </c>
      <c r="B897" s="175" t="s">
        <v>2537</v>
      </c>
      <c r="C897" s="87" t="s">
        <v>2540</v>
      </c>
      <c r="D897" s="87" t="s">
        <v>198</v>
      </c>
      <c r="E897" s="125">
        <v>122</v>
      </c>
      <c r="F897" s="80">
        <f t="shared" si="14"/>
        <v>108.06023029229407</v>
      </c>
      <c r="G897" s="156"/>
    </row>
    <row r="898" spans="1:7" s="74" customFormat="1" ht="24.75" customHeight="1">
      <c r="A898" s="183" t="s">
        <v>2944</v>
      </c>
      <c r="B898" s="175" t="s">
        <v>2537</v>
      </c>
      <c r="C898" s="87" t="s">
        <v>2541</v>
      </c>
      <c r="D898" s="87" t="s">
        <v>198</v>
      </c>
      <c r="E898" s="125">
        <v>220</v>
      </c>
      <c r="F898" s="80">
        <f t="shared" si="14"/>
        <v>194.86271036315324</v>
      </c>
      <c r="G898" s="156"/>
    </row>
    <row r="899" spans="1:7" s="74" customFormat="1" ht="24.75" customHeight="1">
      <c r="A899" s="183" t="s">
        <v>2945</v>
      </c>
      <c r="B899" s="175" t="s">
        <v>2537</v>
      </c>
      <c r="C899" s="87" t="s">
        <v>2542</v>
      </c>
      <c r="D899" s="87" t="s">
        <v>198</v>
      </c>
      <c r="E899" s="125">
        <v>258</v>
      </c>
      <c r="F899" s="80">
        <f t="shared" si="14"/>
        <v>228.52081488042515</v>
      </c>
      <c r="G899" s="156"/>
    </row>
    <row r="900" spans="1:7" s="74" customFormat="1" ht="24.75" customHeight="1">
      <c r="A900" s="183" t="s">
        <v>2946</v>
      </c>
      <c r="B900" s="175" t="s">
        <v>2537</v>
      </c>
      <c r="C900" s="87" t="s">
        <v>2543</v>
      </c>
      <c r="D900" s="87" t="s">
        <v>198</v>
      </c>
      <c r="E900" s="125">
        <v>306</v>
      </c>
      <c r="F900" s="80">
        <f t="shared" si="14"/>
        <v>271.03631532329496</v>
      </c>
      <c r="G900" s="156"/>
    </row>
    <row r="901" spans="1:7" s="74" customFormat="1" ht="24.75" customHeight="1">
      <c r="A901" s="183" t="s">
        <v>2947</v>
      </c>
      <c r="B901" s="175" t="s">
        <v>2537</v>
      </c>
      <c r="C901" s="87" t="s">
        <v>2544</v>
      </c>
      <c r="D901" s="87" t="s">
        <v>198</v>
      </c>
      <c r="E901" s="125">
        <v>462</v>
      </c>
      <c r="F901" s="80">
        <f t="shared" si="14"/>
        <v>409.2116917626218</v>
      </c>
      <c r="G901" s="156"/>
    </row>
    <row r="902" spans="1:7" s="74" customFormat="1" ht="24.75" customHeight="1">
      <c r="A902" s="183" t="s">
        <v>2948</v>
      </c>
      <c r="B902" s="175" t="s">
        <v>2545</v>
      </c>
      <c r="C902" s="87" t="s">
        <v>2539</v>
      </c>
      <c r="D902" s="87" t="s">
        <v>198</v>
      </c>
      <c r="E902" s="125">
        <v>54</v>
      </c>
      <c r="F902" s="80">
        <f t="shared" si="14"/>
        <v>47.82993799822852</v>
      </c>
      <c r="G902" s="156"/>
    </row>
    <row r="903" spans="1:7" s="74" customFormat="1" ht="24.75" customHeight="1">
      <c r="A903" s="183" t="s">
        <v>2949</v>
      </c>
      <c r="B903" s="175" t="s">
        <v>2545</v>
      </c>
      <c r="C903" s="87" t="s">
        <v>2540</v>
      </c>
      <c r="D903" s="87" t="s">
        <v>198</v>
      </c>
      <c r="E903" s="125">
        <v>128</v>
      </c>
      <c r="F903" s="80">
        <f t="shared" si="14"/>
        <v>113.37466784765279</v>
      </c>
      <c r="G903" s="156"/>
    </row>
    <row r="904" spans="1:7" s="74" customFormat="1" ht="24.75" customHeight="1">
      <c r="A904" s="183" t="s">
        <v>2950</v>
      </c>
      <c r="B904" s="175" t="s">
        <v>2545</v>
      </c>
      <c r="C904" s="87" t="s">
        <v>2541</v>
      </c>
      <c r="D904" s="87" t="s">
        <v>198</v>
      </c>
      <c r="E904" s="125">
        <v>230</v>
      </c>
      <c r="F904" s="80">
        <f t="shared" si="14"/>
        <v>203.7201062887511</v>
      </c>
      <c r="G904" s="156"/>
    </row>
    <row r="905" spans="1:7" s="74" customFormat="1" ht="24.75" customHeight="1">
      <c r="A905" s="183" t="s">
        <v>2951</v>
      </c>
      <c r="B905" s="175" t="s">
        <v>2545</v>
      </c>
      <c r="C905" s="87" t="s">
        <v>2542</v>
      </c>
      <c r="D905" s="87" t="s">
        <v>198</v>
      </c>
      <c r="E905" s="125">
        <v>269</v>
      </c>
      <c r="F905" s="80">
        <f t="shared" si="14"/>
        <v>238.2639503985828</v>
      </c>
      <c r="G905" s="156"/>
    </row>
    <row r="906" spans="1:7" s="74" customFormat="1" ht="24.75" customHeight="1">
      <c r="A906" s="183" t="s">
        <v>2952</v>
      </c>
      <c r="B906" s="175" t="s">
        <v>2545</v>
      </c>
      <c r="C906" s="87" t="s">
        <v>2543</v>
      </c>
      <c r="D906" s="87" t="s">
        <v>198</v>
      </c>
      <c r="E906" s="125">
        <v>319</v>
      </c>
      <c r="F906" s="80">
        <f t="shared" si="14"/>
        <v>282.5509300265722</v>
      </c>
      <c r="G906" s="156"/>
    </row>
    <row r="907" spans="1:7" s="74" customFormat="1" ht="24.75" customHeight="1">
      <c r="A907" s="183" t="s">
        <v>2953</v>
      </c>
      <c r="B907" s="175" t="s">
        <v>2545</v>
      </c>
      <c r="C907" s="87" t="s">
        <v>2544</v>
      </c>
      <c r="D907" s="87" t="s">
        <v>198</v>
      </c>
      <c r="E907" s="125">
        <v>482</v>
      </c>
      <c r="F907" s="80">
        <f t="shared" si="14"/>
        <v>426.92648361381754</v>
      </c>
      <c r="G907" s="156"/>
    </row>
    <row r="908" spans="1:7" s="74" customFormat="1" ht="26.25" customHeight="1">
      <c r="A908" s="183" t="s">
        <v>2996</v>
      </c>
      <c r="B908" s="184" t="s">
        <v>2954</v>
      </c>
      <c r="C908" s="181" t="s">
        <v>2962</v>
      </c>
      <c r="D908" s="181" t="s">
        <v>2963</v>
      </c>
      <c r="E908" s="88">
        <v>468</v>
      </c>
      <c r="F908" s="80">
        <f aca="true" t="shared" si="15" ref="F908:F964">E908/1.129</f>
        <v>414.5261293179805</v>
      </c>
      <c r="G908" s="182"/>
    </row>
    <row r="909" spans="1:7" s="74" customFormat="1" ht="26.25" customHeight="1">
      <c r="A909" s="183" t="s">
        <v>2997</v>
      </c>
      <c r="B909" s="184" t="s">
        <v>2955</v>
      </c>
      <c r="C909" s="181" t="s">
        <v>2962</v>
      </c>
      <c r="D909" s="181" t="s">
        <v>2963</v>
      </c>
      <c r="E909" s="88">
        <v>751</v>
      </c>
      <c r="F909" s="80">
        <f t="shared" si="15"/>
        <v>665.1904340124004</v>
      </c>
      <c r="G909" s="182"/>
    </row>
    <row r="910" spans="1:7" s="74" customFormat="1" ht="26.25" customHeight="1">
      <c r="A910" s="183" t="s">
        <v>2998</v>
      </c>
      <c r="B910" s="184" t="s">
        <v>2954</v>
      </c>
      <c r="C910" s="181" t="s">
        <v>2964</v>
      </c>
      <c r="D910" s="181" t="s">
        <v>2963</v>
      </c>
      <c r="E910" s="88">
        <v>493</v>
      </c>
      <c r="F910" s="80">
        <f t="shared" si="15"/>
        <v>436.6696191319752</v>
      </c>
      <c r="G910" s="182"/>
    </row>
    <row r="911" spans="1:7" s="74" customFormat="1" ht="26.25" customHeight="1">
      <c r="A911" s="183" t="s">
        <v>2999</v>
      </c>
      <c r="B911" s="184" t="s">
        <v>2955</v>
      </c>
      <c r="C911" s="181" t="s">
        <v>2964</v>
      </c>
      <c r="D911" s="181" t="s">
        <v>2963</v>
      </c>
      <c r="E911" s="88">
        <v>810</v>
      </c>
      <c r="F911" s="80">
        <f t="shared" si="15"/>
        <v>717.4490699734278</v>
      </c>
      <c r="G911" s="182"/>
    </row>
    <row r="912" spans="1:7" s="74" customFormat="1" ht="26.25" customHeight="1">
      <c r="A912" s="183" t="s">
        <v>3000</v>
      </c>
      <c r="B912" s="184" t="s">
        <v>2954</v>
      </c>
      <c r="C912" s="181" t="s">
        <v>2965</v>
      </c>
      <c r="D912" s="181" t="s">
        <v>2963</v>
      </c>
      <c r="E912" s="88">
        <v>510</v>
      </c>
      <c r="F912" s="80">
        <f t="shared" si="15"/>
        <v>451.7271922054916</v>
      </c>
      <c r="G912" s="182"/>
    </row>
    <row r="913" spans="1:7" s="74" customFormat="1" ht="26.25" customHeight="1">
      <c r="A913" s="183" t="s">
        <v>3001</v>
      </c>
      <c r="B913" s="184" t="s">
        <v>2955</v>
      </c>
      <c r="C913" s="181" t="s">
        <v>2965</v>
      </c>
      <c r="D913" s="181" t="s">
        <v>2963</v>
      </c>
      <c r="E913" s="88">
        <v>829</v>
      </c>
      <c r="F913" s="80">
        <f t="shared" si="15"/>
        <v>734.2781222320638</v>
      </c>
      <c r="G913" s="182"/>
    </row>
    <row r="914" spans="1:7" s="74" customFormat="1" ht="26.25" customHeight="1">
      <c r="A914" s="183" t="s">
        <v>3002</v>
      </c>
      <c r="B914" s="184" t="s">
        <v>2954</v>
      </c>
      <c r="C914" s="181" t="s">
        <v>2966</v>
      </c>
      <c r="D914" s="181" t="s">
        <v>2963</v>
      </c>
      <c r="E914" s="88">
        <v>527</v>
      </c>
      <c r="F914" s="80">
        <f t="shared" si="15"/>
        <v>466.78476527900796</v>
      </c>
      <c r="G914" s="182"/>
    </row>
    <row r="915" spans="1:7" s="74" customFormat="1" ht="26.25" customHeight="1">
      <c r="A915" s="183" t="s">
        <v>3003</v>
      </c>
      <c r="B915" s="184" t="s">
        <v>2955</v>
      </c>
      <c r="C915" s="181" t="s">
        <v>2966</v>
      </c>
      <c r="D915" s="181" t="s">
        <v>2963</v>
      </c>
      <c r="E915" s="88">
        <v>842</v>
      </c>
      <c r="F915" s="80">
        <f t="shared" si="15"/>
        <v>745.792736935341</v>
      </c>
      <c r="G915" s="182"/>
    </row>
    <row r="916" spans="1:7" s="74" customFormat="1" ht="26.25" customHeight="1">
      <c r="A916" s="183" t="s">
        <v>3004</v>
      </c>
      <c r="B916" s="184" t="s">
        <v>2954</v>
      </c>
      <c r="C916" s="181" t="s">
        <v>2967</v>
      </c>
      <c r="D916" s="181" t="s">
        <v>2963</v>
      </c>
      <c r="E916" s="88">
        <v>543</v>
      </c>
      <c r="F916" s="80">
        <f t="shared" si="15"/>
        <v>480.95659875996455</v>
      </c>
      <c r="G916" s="182"/>
    </row>
    <row r="917" spans="1:7" s="74" customFormat="1" ht="26.25" customHeight="1">
      <c r="A917" s="183" t="s">
        <v>3005</v>
      </c>
      <c r="B917" s="184" t="s">
        <v>2955</v>
      </c>
      <c r="C917" s="181" t="s">
        <v>2967</v>
      </c>
      <c r="D917" s="181" t="s">
        <v>2963</v>
      </c>
      <c r="E917" s="88">
        <v>855</v>
      </c>
      <c r="F917" s="80">
        <f t="shared" si="15"/>
        <v>757.3073516386182</v>
      </c>
      <c r="G917" s="182"/>
    </row>
    <row r="918" spans="1:7" s="74" customFormat="1" ht="26.25" customHeight="1">
      <c r="A918" s="183" t="s">
        <v>3006</v>
      </c>
      <c r="B918" s="184" t="s">
        <v>2954</v>
      </c>
      <c r="C918" s="181" t="s">
        <v>2968</v>
      </c>
      <c r="D918" s="181" t="s">
        <v>2963</v>
      </c>
      <c r="E918" s="88">
        <v>598</v>
      </c>
      <c r="F918" s="80">
        <f t="shared" si="15"/>
        <v>529.6722763507529</v>
      </c>
      <c r="G918" s="182"/>
    </row>
    <row r="919" spans="1:7" s="74" customFormat="1" ht="26.25" customHeight="1">
      <c r="A919" s="183" t="s">
        <v>3007</v>
      </c>
      <c r="B919" s="184" t="s">
        <v>2955</v>
      </c>
      <c r="C919" s="181" t="s">
        <v>2968</v>
      </c>
      <c r="D919" s="181" t="s">
        <v>2963</v>
      </c>
      <c r="E919" s="88">
        <v>977</v>
      </c>
      <c r="F919" s="80">
        <f t="shared" si="15"/>
        <v>865.3675819309124</v>
      </c>
      <c r="G919" s="182"/>
    </row>
    <row r="920" spans="1:7" s="74" customFormat="1" ht="26.25" customHeight="1">
      <c r="A920" s="183" t="s">
        <v>3008</v>
      </c>
      <c r="B920" s="184" t="s">
        <v>2954</v>
      </c>
      <c r="C920" s="181" t="s">
        <v>2969</v>
      </c>
      <c r="D920" s="181" t="s">
        <v>2963</v>
      </c>
      <c r="E920" s="88">
        <v>816</v>
      </c>
      <c r="F920" s="80">
        <f t="shared" si="15"/>
        <v>722.7635075287866</v>
      </c>
      <c r="G920" s="182"/>
    </row>
    <row r="921" spans="1:7" s="74" customFormat="1" ht="26.25" customHeight="1">
      <c r="A921" s="183" t="s">
        <v>3009</v>
      </c>
      <c r="B921" s="184" t="s">
        <v>2955</v>
      </c>
      <c r="C921" s="181" t="s">
        <v>2969</v>
      </c>
      <c r="D921" s="181" t="s">
        <v>2963</v>
      </c>
      <c r="E921" s="88">
        <v>1376</v>
      </c>
      <c r="F921" s="80">
        <f t="shared" si="15"/>
        <v>1218.7776793622675</v>
      </c>
      <c r="G921" s="182"/>
    </row>
    <row r="922" spans="1:7" s="74" customFormat="1" ht="26.25" customHeight="1">
      <c r="A922" s="183" t="s">
        <v>3010</v>
      </c>
      <c r="B922" s="184" t="s">
        <v>2954</v>
      </c>
      <c r="C922" s="181" t="s">
        <v>2970</v>
      </c>
      <c r="D922" s="181" t="s">
        <v>2963</v>
      </c>
      <c r="E922" s="88">
        <v>897</v>
      </c>
      <c r="F922" s="80">
        <f t="shared" si="15"/>
        <v>794.5084145261293</v>
      </c>
      <c r="G922" s="182"/>
    </row>
    <row r="923" spans="1:7" s="74" customFormat="1" ht="26.25" customHeight="1">
      <c r="A923" s="183" t="s">
        <v>3011</v>
      </c>
      <c r="B923" s="184" t="s">
        <v>2955</v>
      </c>
      <c r="C923" s="181" t="s">
        <v>2970</v>
      </c>
      <c r="D923" s="181" t="s">
        <v>2963</v>
      </c>
      <c r="E923" s="88">
        <v>1513</v>
      </c>
      <c r="F923" s="80">
        <f t="shared" si="15"/>
        <v>1340.1240035429585</v>
      </c>
      <c r="G923" s="182"/>
    </row>
    <row r="924" spans="1:7" s="74" customFormat="1" ht="26.25" customHeight="1">
      <c r="A924" s="183" t="s">
        <v>3012</v>
      </c>
      <c r="B924" s="184" t="s">
        <v>2954</v>
      </c>
      <c r="C924" s="181" t="s">
        <v>2971</v>
      </c>
      <c r="D924" s="181" t="s">
        <v>2963</v>
      </c>
      <c r="E924" s="88">
        <v>937</v>
      </c>
      <c r="F924" s="80">
        <f t="shared" si="15"/>
        <v>829.9379982285208</v>
      </c>
      <c r="G924" s="182"/>
    </row>
    <row r="925" spans="1:7" s="74" customFormat="1" ht="26.25" customHeight="1">
      <c r="A925" s="183" t="s">
        <v>3013</v>
      </c>
      <c r="B925" s="184" t="s">
        <v>2955</v>
      </c>
      <c r="C925" s="181" t="s">
        <v>2971</v>
      </c>
      <c r="D925" s="181" t="s">
        <v>2963</v>
      </c>
      <c r="E925" s="88">
        <v>1615</v>
      </c>
      <c r="F925" s="80">
        <f t="shared" si="15"/>
        <v>1430.4694419840566</v>
      </c>
      <c r="G925" s="182"/>
    </row>
    <row r="926" spans="1:7" s="74" customFormat="1" ht="26.25" customHeight="1">
      <c r="A926" s="183" t="s">
        <v>3014</v>
      </c>
      <c r="B926" s="184" t="s">
        <v>2954</v>
      </c>
      <c r="C926" s="181" t="s">
        <v>2972</v>
      </c>
      <c r="D926" s="181" t="s">
        <v>2963</v>
      </c>
      <c r="E926" s="88">
        <v>780</v>
      </c>
      <c r="F926" s="80">
        <f t="shared" si="15"/>
        <v>690.8768821966341</v>
      </c>
      <c r="G926" s="182"/>
    </row>
    <row r="927" spans="1:7" s="74" customFormat="1" ht="26.25" customHeight="1">
      <c r="A927" s="183" t="s">
        <v>3015</v>
      </c>
      <c r="B927" s="184" t="s">
        <v>2955</v>
      </c>
      <c r="C927" s="181" t="s">
        <v>2972</v>
      </c>
      <c r="D927" s="181" t="s">
        <v>2963</v>
      </c>
      <c r="E927" s="88">
        <v>1274</v>
      </c>
      <c r="F927" s="80">
        <f t="shared" si="15"/>
        <v>1128.432240921169</v>
      </c>
      <c r="G927" s="182"/>
    </row>
    <row r="928" spans="1:7" s="74" customFormat="1" ht="26.25" customHeight="1">
      <c r="A928" s="183" t="s">
        <v>3016</v>
      </c>
      <c r="B928" s="184" t="s">
        <v>2954</v>
      </c>
      <c r="C928" s="181" t="s">
        <v>2973</v>
      </c>
      <c r="D928" s="181" t="s">
        <v>2963</v>
      </c>
      <c r="E928" s="88">
        <v>858</v>
      </c>
      <c r="F928" s="80">
        <f t="shared" si="15"/>
        <v>759.9645704162976</v>
      </c>
      <c r="G928" s="182"/>
    </row>
    <row r="929" spans="1:7" s="74" customFormat="1" ht="26.25" customHeight="1">
      <c r="A929" s="183" t="s">
        <v>3017</v>
      </c>
      <c r="B929" s="184" t="s">
        <v>2955</v>
      </c>
      <c r="C929" s="181" t="s">
        <v>2973</v>
      </c>
      <c r="D929" s="181" t="s">
        <v>2963</v>
      </c>
      <c r="E929" s="88">
        <v>1395</v>
      </c>
      <c r="F929" s="80">
        <f t="shared" si="15"/>
        <v>1235.6067316209035</v>
      </c>
      <c r="G929" s="182"/>
    </row>
    <row r="930" spans="1:7" s="74" customFormat="1" ht="26.25" customHeight="1">
      <c r="A930" s="183" t="s">
        <v>3018</v>
      </c>
      <c r="B930" s="184" t="s">
        <v>2957</v>
      </c>
      <c r="C930" s="181" t="s">
        <v>2994</v>
      </c>
      <c r="D930" s="181" t="s">
        <v>2963</v>
      </c>
      <c r="E930" s="88">
        <v>944</v>
      </c>
      <c r="F930" s="80">
        <f t="shared" si="15"/>
        <v>836.1381753764393</v>
      </c>
      <c r="G930" s="182"/>
    </row>
    <row r="931" spans="1:7" s="74" customFormat="1" ht="26.25" customHeight="1">
      <c r="A931" s="183" t="s">
        <v>3019</v>
      </c>
      <c r="B931" s="184" t="s">
        <v>2956</v>
      </c>
      <c r="C931" s="181" t="s">
        <v>2974</v>
      </c>
      <c r="D931" s="181" t="s">
        <v>2963</v>
      </c>
      <c r="E931" s="88">
        <v>1505</v>
      </c>
      <c r="F931" s="80">
        <f t="shared" si="15"/>
        <v>1333.0380868024802</v>
      </c>
      <c r="G931" s="182"/>
    </row>
    <row r="932" spans="1:7" s="74" customFormat="1" ht="26.25" customHeight="1">
      <c r="A932" s="183" t="s">
        <v>3020</v>
      </c>
      <c r="B932" s="184" t="s">
        <v>2957</v>
      </c>
      <c r="C932" s="181" t="s">
        <v>2975</v>
      </c>
      <c r="D932" s="181" t="s">
        <v>2963</v>
      </c>
      <c r="E932" s="88">
        <v>1041</v>
      </c>
      <c r="F932" s="80">
        <f t="shared" si="15"/>
        <v>922.0549158547387</v>
      </c>
      <c r="G932" s="182"/>
    </row>
    <row r="933" spans="1:7" s="74" customFormat="1" ht="26.25" customHeight="1">
      <c r="A933" s="183" t="s">
        <v>3021</v>
      </c>
      <c r="B933" s="184" t="s">
        <v>2956</v>
      </c>
      <c r="C933" s="181" t="s">
        <v>2975</v>
      </c>
      <c r="D933" s="181" t="s">
        <v>2963</v>
      </c>
      <c r="E933" s="88">
        <v>1637</v>
      </c>
      <c r="F933" s="80">
        <f t="shared" si="15"/>
        <v>1449.955713020372</v>
      </c>
      <c r="G933" s="182"/>
    </row>
    <row r="934" spans="1:7" s="74" customFormat="1" ht="26.25" customHeight="1">
      <c r="A934" s="183" t="s">
        <v>3022</v>
      </c>
      <c r="B934" s="184" t="s">
        <v>2957</v>
      </c>
      <c r="C934" s="181" t="s">
        <v>2976</v>
      </c>
      <c r="D934" s="181" t="s">
        <v>2963</v>
      </c>
      <c r="E934" s="88">
        <v>1110</v>
      </c>
      <c r="F934" s="80">
        <f t="shared" si="15"/>
        <v>983.170947741364</v>
      </c>
      <c r="G934" s="182"/>
    </row>
    <row r="935" spans="1:7" s="74" customFormat="1" ht="26.25" customHeight="1">
      <c r="A935" s="183" t="s">
        <v>3023</v>
      </c>
      <c r="B935" s="184" t="s">
        <v>2956</v>
      </c>
      <c r="C935" s="181" t="s">
        <v>2976</v>
      </c>
      <c r="D935" s="181" t="s">
        <v>2963</v>
      </c>
      <c r="E935" s="88">
        <v>1726</v>
      </c>
      <c r="F935" s="80">
        <f t="shared" si="15"/>
        <v>1528.786536758193</v>
      </c>
      <c r="G935" s="182"/>
    </row>
    <row r="936" spans="1:7" s="74" customFormat="1" ht="26.25" customHeight="1">
      <c r="A936" s="183" t="s">
        <v>3024</v>
      </c>
      <c r="B936" s="184" t="s">
        <v>2957</v>
      </c>
      <c r="C936" s="181" t="s">
        <v>2977</v>
      </c>
      <c r="D936" s="181" t="s">
        <v>2963</v>
      </c>
      <c r="E936" s="88">
        <v>1160</v>
      </c>
      <c r="F936" s="80">
        <f t="shared" si="15"/>
        <v>1027.4579273693535</v>
      </c>
      <c r="G936" s="182"/>
    </row>
    <row r="937" spans="1:7" s="74" customFormat="1" ht="26.25" customHeight="1">
      <c r="A937" s="183" t="s">
        <v>3025</v>
      </c>
      <c r="B937" s="184" t="s">
        <v>2956</v>
      </c>
      <c r="C937" s="181" t="s">
        <v>2977</v>
      </c>
      <c r="D937" s="181" t="s">
        <v>2963</v>
      </c>
      <c r="E937" s="88">
        <v>1805</v>
      </c>
      <c r="F937" s="80">
        <f t="shared" si="15"/>
        <v>1598.7599645704163</v>
      </c>
      <c r="G937" s="182"/>
    </row>
    <row r="938" spans="1:7" s="74" customFormat="1" ht="26.25" customHeight="1">
      <c r="A938" s="183" t="s">
        <v>3026</v>
      </c>
      <c r="B938" s="184" t="s">
        <v>2957</v>
      </c>
      <c r="C938" s="181" t="s">
        <v>2978</v>
      </c>
      <c r="D938" s="181" t="s">
        <v>2963</v>
      </c>
      <c r="E938" s="88">
        <v>1247</v>
      </c>
      <c r="F938" s="80">
        <f t="shared" si="15"/>
        <v>1104.517271922055</v>
      </c>
      <c r="G938" s="182"/>
    </row>
    <row r="939" spans="1:7" s="74" customFormat="1" ht="26.25" customHeight="1">
      <c r="A939" s="183" t="s">
        <v>3027</v>
      </c>
      <c r="B939" s="184" t="s">
        <v>2956</v>
      </c>
      <c r="C939" s="181" t="s">
        <v>2978</v>
      </c>
      <c r="D939" s="181" t="s">
        <v>2963</v>
      </c>
      <c r="E939" s="88">
        <v>1925</v>
      </c>
      <c r="F939" s="80">
        <f t="shared" si="15"/>
        <v>1705.0487156775907</v>
      </c>
      <c r="G939" s="182"/>
    </row>
    <row r="940" spans="1:7" ht="26.25" customHeight="1">
      <c r="A940" s="183" t="s">
        <v>3028</v>
      </c>
      <c r="B940" s="184" t="s">
        <v>2957</v>
      </c>
      <c r="C940" s="181" t="s">
        <v>2979</v>
      </c>
      <c r="D940" s="181" t="s">
        <v>2963</v>
      </c>
      <c r="E940" s="88">
        <v>1317</v>
      </c>
      <c r="F940" s="80">
        <f t="shared" si="15"/>
        <v>1166.51904340124</v>
      </c>
      <c r="G940" s="182"/>
    </row>
    <row r="941" spans="1:7" ht="26.25" customHeight="1">
      <c r="A941" s="183" t="s">
        <v>3029</v>
      </c>
      <c r="B941" s="184" t="s">
        <v>2956</v>
      </c>
      <c r="C941" s="181" t="s">
        <v>2979</v>
      </c>
      <c r="D941" s="181" t="s">
        <v>2963</v>
      </c>
      <c r="E941" s="88">
        <v>1971</v>
      </c>
      <c r="F941" s="80">
        <f t="shared" si="15"/>
        <v>1745.792736935341</v>
      </c>
      <c r="G941" s="182"/>
    </row>
    <row r="942" spans="1:7" ht="26.25" customHeight="1">
      <c r="A942" s="183" t="s">
        <v>3030</v>
      </c>
      <c r="B942" s="184" t="s">
        <v>2957</v>
      </c>
      <c r="C942" s="181" t="s">
        <v>2980</v>
      </c>
      <c r="D942" s="181" t="s">
        <v>2963</v>
      </c>
      <c r="E942" s="88">
        <v>1415</v>
      </c>
      <c r="F942" s="80">
        <f t="shared" si="15"/>
        <v>1253.3215234720992</v>
      </c>
      <c r="G942" s="182"/>
    </row>
    <row r="943" spans="1:7" ht="26.25" customHeight="1">
      <c r="A943" s="183" t="s">
        <v>3031</v>
      </c>
      <c r="B943" s="184" t="s">
        <v>2956</v>
      </c>
      <c r="C943" s="181" t="s">
        <v>2980</v>
      </c>
      <c r="D943" s="181" t="s">
        <v>2963</v>
      </c>
      <c r="E943" s="88">
        <v>2069</v>
      </c>
      <c r="F943" s="80">
        <f t="shared" si="15"/>
        <v>1832.5952170062</v>
      </c>
      <c r="G943" s="182"/>
    </row>
    <row r="944" spans="1:7" ht="26.25" customHeight="1">
      <c r="A944" s="183" t="s">
        <v>3032</v>
      </c>
      <c r="B944" s="184" t="s">
        <v>2957</v>
      </c>
      <c r="C944" s="181" t="s">
        <v>2981</v>
      </c>
      <c r="D944" s="181" t="s">
        <v>2963</v>
      </c>
      <c r="E944" s="88">
        <v>1566</v>
      </c>
      <c r="F944" s="80">
        <f t="shared" si="15"/>
        <v>1387.0682019486271</v>
      </c>
      <c r="G944" s="182"/>
    </row>
    <row r="945" spans="1:7" ht="26.25" customHeight="1">
      <c r="A945" s="183" t="s">
        <v>3033</v>
      </c>
      <c r="B945" s="184" t="s">
        <v>2956</v>
      </c>
      <c r="C945" s="181" t="s">
        <v>2981</v>
      </c>
      <c r="D945" s="181" t="s">
        <v>2963</v>
      </c>
      <c r="E945" s="88">
        <v>2148</v>
      </c>
      <c r="F945" s="80">
        <f t="shared" si="15"/>
        <v>1902.5686448184233</v>
      </c>
      <c r="G945" s="182"/>
    </row>
    <row r="946" spans="1:7" ht="26.25" customHeight="1">
      <c r="A946" s="183" t="s">
        <v>3034</v>
      </c>
      <c r="B946" s="184" t="s">
        <v>2956</v>
      </c>
      <c r="C946" s="181" t="s">
        <v>2982</v>
      </c>
      <c r="D946" s="181" t="s">
        <v>2963</v>
      </c>
      <c r="E946" s="88">
        <v>1721</v>
      </c>
      <c r="F946" s="80">
        <f t="shared" si="15"/>
        <v>1524.3578387953942</v>
      </c>
      <c r="G946" s="182"/>
    </row>
    <row r="947" spans="1:7" ht="26.25" customHeight="1">
      <c r="A947" s="183" t="s">
        <v>3035</v>
      </c>
      <c r="B947" s="184" t="s">
        <v>2959</v>
      </c>
      <c r="C947" s="181" t="s">
        <v>2983</v>
      </c>
      <c r="D947" s="181" t="s">
        <v>2963</v>
      </c>
      <c r="E947" s="88">
        <v>774</v>
      </c>
      <c r="F947" s="80">
        <f t="shared" si="15"/>
        <v>685.5624446412754</v>
      </c>
      <c r="G947" s="182"/>
    </row>
    <row r="948" spans="1:7" ht="26.25" customHeight="1">
      <c r="A948" s="183" t="s">
        <v>3036</v>
      </c>
      <c r="B948" s="184" t="s">
        <v>2958</v>
      </c>
      <c r="C948" s="181" t="s">
        <v>2984</v>
      </c>
      <c r="D948" s="181" t="s">
        <v>2963</v>
      </c>
      <c r="E948" s="88">
        <v>1357</v>
      </c>
      <c r="F948" s="80">
        <f t="shared" si="15"/>
        <v>1201.9486271036315</v>
      </c>
      <c r="G948" s="182"/>
    </row>
    <row r="949" spans="1:7" ht="26.25" customHeight="1">
      <c r="A949" s="183" t="s">
        <v>3037</v>
      </c>
      <c r="B949" s="184" t="s">
        <v>2959</v>
      </c>
      <c r="C949" s="181" t="s">
        <v>2985</v>
      </c>
      <c r="D949" s="181" t="s">
        <v>2963</v>
      </c>
      <c r="E949" s="88">
        <v>810</v>
      </c>
      <c r="F949" s="80">
        <f t="shared" si="15"/>
        <v>717.4490699734278</v>
      </c>
      <c r="G949" s="182"/>
    </row>
    <row r="950" spans="1:7" ht="26.25" customHeight="1">
      <c r="A950" s="183" t="s">
        <v>3038</v>
      </c>
      <c r="B950" s="184" t="s">
        <v>2958</v>
      </c>
      <c r="C950" s="181" t="s">
        <v>2985</v>
      </c>
      <c r="D950" s="181" t="s">
        <v>2963</v>
      </c>
      <c r="E950" s="88">
        <v>1407</v>
      </c>
      <c r="F950" s="80">
        <f t="shared" si="15"/>
        <v>1246.235606731621</v>
      </c>
      <c r="G950" s="182"/>
    </row>
    <row r="951" spans="1:7" ht="26.25" customHeight="1">
      <c r="A951" s="183" t="s">
        <v>3039</v>
      </c>
      <c r="B951" s="184" t="s">
        <v>2959</v>
      </c>
      <c r="C951" s="181" t="s">
        <v>2986</v>
      </c>
      <c r="D951" s="181" t="s">
        <v>2963</v>
      </c>
      <c r="E951" s="88">
        <v>834</v>
      </c>
      <c r="F951" s="80">
        <f t="shared" si="15"/>
        <v>738.7068201948628</v>
      </c>
      <c r="G951" s="182"/>
    </row>
    <row r="952" spans="1:7" ht="26.25" customHeight="1">
      <c r="A952" s="183" t="s">
        <v>3040</v>
      </c>
      <c r="B952" s="184" t="s">
        <v>2958</v>
      </c>
      <c r="C952" s="181" t="s">
        <v>2986</v>
      </c>
      <c r="D952" s="181" t="s">
        <v>2963</v>
      </c>
      <c r="E952" s="88">
        <v>1488</v>
      </c>
      <c r="F952" s="80">
        <f t="shared" si="15"/>
        <v>1317.9805137289636</v>
      </c>
      <c r="G952" s="182"/>
    </row>
    <row r="953" spans="1:7" ht="26.25" customHeight="1">
      <c r="A953" s="183" t="s">
        <v>3041</v>
      </c>
      <c r="B953" s="184" t="s">
        <v>2959</v>
      </c>
      <c r="C953" s="181" t="s">
        <v>2987</v>
      </c>
      <c r="D953" s="181" t="s">
        <v>2963</v>
      </c>
      <c r="E953" s="88">
        <v>905</v>
      </c>
      <c r="F953" s="80">
        <f t="shared" si="15"/>
        <v>801.5943312666076</v>
      </c>
      <c r="G953" s="182"/>
    </row>
    <row r="954" spans="1:7" ht="26.25" customHeight="1">
      <c r="A954" s="185" t="s">
        <v>3042</v>
      </c>
      <c r="B954" s="184" t="s">
        <v>2958</v>
      </c>
      <c r="C954" s="181" t="s">
        <v>2988</v>
      </c>
      <c r="D954" s="181" t="s">
        <v>2963</v>
      </c>
      <c r="E954" s="88">
        <v>1570</v>
      </c>
      <c r="F954" s="80">
        <f t="shared" si="15"/>
        <v>1390.6111603188663</v>
      </c>
      <c r="G954" s="182"/>
    </row>
    <row r="955" spans="1:7" ht="26.25" customHeight="1">
      <c r="A955" s="185" t="s">
        <v>3043</v>
      </c>
      <c r="B955" s="184" t="s">
        <v>2959</v>
      </c>
      <c r="C955" s="181" t="s">
        <v>2989</v>
      </c>
      <c r="D955" s="181" t="s">
        <v>2963</v>
      </c>
      <c r="E955" s="88">
        <v>935</v>
      </c>
      <c r="F955" s="80">
        <f t="shared" si="15"/>
        <v>828.1665190434012</v>
      </c>
      <c r="G955" s="182"/>
    </row>
    <row r="956" spans="1:7" ht="26.25" customHeight="1">
      <c r="A956" s="183" t="s">
        <v>3044</v>
      </c>
      <c r="B956" s="184" t="s">
        <v>2958</v>
      </c>
      <c r="C956" s="181" t="s">
        <v>2989</v>
      </c>
      <c r="D956" s="181" t="s">
        <v>2963</v>
      </c>
      <c r="E956" s="88">
        <v>1638</v>
      </c>
      <c r="F956" s="80">
        <f t="shared" si="15"/>
        <v>1450.8414526129318</v>
      </c>
      <c r="G956" s="182"/>
    </row>
    <row r="957" spans="1:7" ht="26.25" customHeight="1">
      <c r="A957" s="183" t="s">
        <v>3045</v>
      </c>
      <c r="B957" s="184" t="s">
        <v>2960</v>
      </c>
      <c r="C957" s="181" t="s">
        <v>2990</v>
      </c>
      <c r="D957" s="181" t="s">
        <v>2963</v>
      </c>
      <c r="E957" s="88">
        <v>1052</v>
      </c>
      <c r="F957" s="80">
        <f t="shared" si="15"/>
        <v>931.7980513728963</v>
      </c>
      <c r="G957" s="182"/>
    </row>
    <row r="958" spans="1:7" ht="26.25" customHeight="1">
      <c r="A958" s="183" t="s">
        <v>3046</v>
      </c>
      <c r="B958" s="184" t="s">
        <v>2961</v>
      </c>
      <c r="C958" s="181" t="s">
        <v>2990</v>
      </c>
      <c r="D958" s="181" t="s">
        <v>2963</v>
      </c>
      <c r="E958" s="88">
        <v>1884</v>
      </c>
      <c r="F958" s="80">
        <f t="shared" si="15"/>
        <v>1668.7333923826395</v>
      </c>
      <c r="G958" s="182"/>
    </row>
    <row r="959" spans="1:7" ht="26.25" customHeight="1">
      <c r="A959" s="183" t="s">
        <v>3047</v>
      </c>
      <c r="B959" s="184" t="s">
        <v>2960</v>
      </c>
      <c r="C959" s="181" t="s">
        <v>2991</v>
      </c>
      <c r="D959" s="181" t="s">
        <v>2963</v>
      </c>
      <c r="E959" s="88">
        <v>1128</v>
      </c>
      <c r="F959" s="80">
        <f t="shared" si="15"/>
        <v>999.1142604074402</v>
      </c>
      <c r="G959" s="182"/>
    </row>
    <row r="960" spans="1:7" ht="26.25" customHeight="1">
      <c r="A960" s="183" t="s">
        <v>3048</v>
      </c>
      <c r="B960" s="184" t="s">
        <v>2961</v>
      </c>
      <c r="C960" s="181" t="s">
        <v>2991</v>
      </c>
      <c r="D960" s="181" t="s">
        <v>2963</v>
      </c>
      <c r="E960" s="88">
        <v>1971</v>
      </c>
      <c r="F960" s="80">
        <f t="shared" si="15"/>
        <v>1745.792736935341</v>
      </c>
      <c r="G960" s="182"/>
    </row>
    <row r="961" spans="1:7" ht="26.25" customHeight="1">
      <c r="A961" s="183" t="s">
        <v>3049</v>
      </c>
      <c r="B961" s="184" t="s">
        <v>2960</v>
      </c>
      <c r="C961" s="181" t="s">
        <v>2992</v>
      </c>
      <c r="D961" s="181" t="s">
        <v>2963</v>
      </c>
      <c r="E961" s="88">
        <v>1204</v>
      </c>
      <c r="F961" s="80">
        <f t="shared" si="15"/>
        <v>1066.430469441984</v>
      </c>
      <c r="G961" s="182"/>
    </row>
    <row r="962" spans="1:7" ht="26.25" customHeight="1">
      <c r="A962" s="183" t="s">
        <v>3050</v>
      </c>
      <c r="B962" s="184" t="s">
        <v>2961</v>
      </c>
      <c r="C962" s="181" t="s">
        <v>2992</v>
      </c>
      <c r="D962" s="181" t="s">
        <v>2963</v>
      </c>
      <c r="E962" s="88">
        <v>2055</v>
      </c>
      <c r="F962" s="80">
        <f t="shared" si="15"/>
        <v>1820.1948627103632</v>
      </c>
      <c r="G962" s="182"/>
    </row>
    <row r="963" spans="1:7" ht="26.25" customHeight="1">
      <c r="A963" s="183" t="s">
        <v>3051</v>
      </c>
      <c r="B963" s="184" t="s">
        <v>2960</v>
      </c>
      <c r="C963" s="181" t="s">
        <v>2993</v>
      </c>
      <c r="D963" s="181" t="s">
        <v>2963</v>
      </c>
      <c r="E963" s="88">
        <v>1280</v>
      </c>
      <c r="F963" s="80">
        <f t="shared" si="15"/>
        <v>1133.746678476528</v>
      </c>
      <c r="G963" s="182"/>
    </row>
    <row r="964" spans="1:7" ht="26.25" customHeight="1">
      <c r="A964" s="183" t="s">
        <v>3052</v>
      </c>
      <c r="B964" s="184" t="s">
        <v>2961</v>
      </c>
      <c r="C964" s="181" t="s">
        <v>2993</v>
      </c>
      <c r="D964" s="181" t="s">
        <v>2963</v>
      </c>
      <c r="E964" s="88">
        <v>2140</v>
      </c>
      <c r="F964" s="80">
        <f t="shared" si="15"/>
        <v>1895.482728077945</v>
      </c>
      <c r="G964" s="182"/>
    </row>
    <row r="965" spans="1:7" s="74" customFormat="1" ht="24.75" customHeight="1">
      <c r="A965" s="211" t="s">
        <v>1746</v>
      </c>
      <c r="B965" s="207"/>
      <c r="C965" s="207"/>
      <c r="D965" s="207"/>
      <c r="E965" s="207"/>
      <c r="F965" s="207"/>
      <c r="G965" s="208"/>
    </row>
    <row r="966" spans="1:7" s="74" customFormat="1" ht="24.75" customHeight="1">
      <c r="A966" s="89" t="s">
        <v>10</v>
      </c>
      <c r="B966" s="177" t="s">
        <v>1747</v>
      </c>
      <c r="C966" s="90" t="s">
        <v>1748</v>
      </c>
      <c r="D966" s="90" t="s">
        <v>1749</v>
      </c>
      <c r="E966" s="90">
        <v>42.68</v>
      </c>
      <c r="F966" s="80">
        <f>E966/1.129</f>
        <v>37.80336581045173</v>
      </c>
      <c r="G966" s="158"/>
    </row>
    <row r="967" spans="1:7" s="74" customFormat="1" ht="24.75" customHeight="1">
      <c r="A967" s="89" t="s">
        <v>12</v>
      </c>
      <c r="B967" s="177" t="s">
        <v>1747</v>
      </c>
      <c r="C967" s="90" t="s">
        <v>1750</v>
      </c>
      <c r="D967" s="90" t="s">
        <v>1749</v>
      </c>
      <c r="E967" s="90">
        <v>42.68</v>
      </c>
      <c r="F967" s="80">
        <f aca="true" t="shared" si="16" ref="F967:F972">E967/1.129</f>
        <v>37.80336581045173</v>
      </c>
      <c r="G967" s="158"/>
    </row>
    <row r="968" spans="1:7" s="74" customFormat="1" ht="24.75" customHeight="1">
      <c r="A968" s="81" t="s">
        <v>14</v>
      </c>
      <c r="B968" s="175" t="s">
        <v>1751</v>
      </c>
      <c r="C968" s="87" t="s">
        <v>1752</v>
      </c>
      <c r="D968" s="87" t="s">
        <v>741</v>
      </c>
      <c r="E968" s="88">
        <v>63.05</v>
      </c>
      <c r="F968" s="80">
        <f t="shared" si="16"/>
        <v>55.8458813108946</v>
      </c>
      <c r="G968" s="155"/>
    </row>
    <row r="969" spans="1:7" s="74" customFormat="1" ht="24.75" customHeight="1">
      <c r="A969" s="81" t="s">
        <v>16</v>
      </c>
      <c r="B969" s="175" t="s">
        <v>1751</v>
      </c>
      <c r="C969" s="87" t="s">
        <v>1753</v>
      </c>
      <c r="D969" s="87" t="s">
        <v>741</v>
      </c>
      <c r="E969" s="88">
        <v>72.75</v>
      </c>
      <c r="F969" s="80">
        <f t="shared" si="16"/>
        <v>64.43755535872454</v>
      </c>
      <c r="G969" s="155"/>
    </row>
    <row r="970" spans="1:7" s="74" customFormat="1" ht="24.75" customHeight="1">
      <c r="A970" s="81" t="s">
        <v>17</v>
      </c>
      <c r="B970" s="175" t="s">
        <v>1751</v>
      </c>
      <c r="C970" s="87" t="s">
        <v>1754</v>
      </c>
      <c r="D970" s="87" t="s">
        <v>741</v>
      </c>
      <c r="E970" s="88">
        <v>111.55</v>
      </c>
      <c r="F970" s="80">
        <f t="shared" si="16"/>
        <v>98.80425155004428</v>
      </c>
      <c r="G970" s="155"/>
    </row>
    <row r="971" spans="1:7" s="74" customFormat="1" ht="24.75" customHeight="1">
      <c r="A971" s="81" t="s">
        <v>18</v>
      </c>
      <c r="B971" s="175" t="s">
        <v>1751</v>
      </c>
      <c r="C971" s="87" t="s">
        <v>1755</v>
      </c>
      <c r="D971" s="87" t="s">
        <v>741</v>
      </c>
      <c r="E971" s="88">
        <v>227.95</v>
      </c>
      <c r="F971" s="80">
        <f t="shared" si="16"/>
        <v>201.90434012400354</v>
      </c>
      <c r="G971" s="155"/>
    </row>
    <row r="972" spans="1:7" s="74" customFormat="1" ht="24.75" customHeight="1">
      <c r="A972" s="81" t="s">
        <v>9</v>
      </c>
      <c r="B972" s="175" t="s">
        <v>1751</v>
      </c>
      <c r="C972" s="87" t="s">
        <v>1756</v>
      </c>
      <c r="D972" s="87" t="s">
        <v>741</v>
      </c>
      <c r="E972" s="88">
        <v>324.95</v>
      </c>
      <c r="F972" s="80">
        <f t="shared" si="16"/>
        <v>287.8210806023029</v>
      </c>
      <c r="G972" s="155"/>
    </row>
    <row r="973" spans="1:7" s="74" customFormat="1" ht="24.75" customHeight="1">
      <c r="A973" s="211" t="s">
        <v>1757</v>
      </c>
      <c r="B973" s="207"/>
      <c r="C973" s="207"/>
      <c r="D973" s="207"/>
      <c r="E973" s="207"/>
      <c r="F973" s="207"/>
      <c r="G973" s="208"/>
    </row>
    <row r="974" spans="1:7" s="74" customFormat="1" ht="24.75" customHeight="1">
      <c r="A974" s="81" t="s">
        <v>10</v>
      </c>
      <c r="B974" s="175" t="s">
        <v>1758</v>
      </c>
      <c r="C974" s="87" t="s">
        <v>1759</v>
      </c>
      <c r="D974" s="87" t="s">
        <v>1749</v>
      </c>
      <c r="E974" s="88">
        <v>47.4912</v>
      </c>
      <c r="F974" s="80">
        <f>E974/1.129</f>
        <v>42.06483613817537</v>
      </c>
      <c r="G974" s="108"/>
    </row>
    <row r="975" spans="1:7" s="74" customFormat="1" ht="24.75" customHeight="1">
      <c r="A975" s="81" t="s">
        <v>12</v>
      </c>
      <c r="B975" s="175" t="s">
        <v>1758</v>
      </c>
      <c r="C975" s="87" t="s">
        <v>1760</v>
      </c>
      <c r="D975" s="87" t="s">
        <v>1749</v>
      </c>
      <c r="E975" s="88">
        <v>47.4912</v>
      </c>
      <c r="F975" s="80">
        <f aca="true" t="shared" si="17" ref="F975:F1063">E975/1.129</f>
        <v>42.06483613817537</v>
      </c>
      <c r="G975" s="108"/>
    </row>
    <row r="976" spans="1:7" s="74" customFormat="1" ht="24.75" customHeight="1">
      <c r="A976" s="81" t="s">
        <v>14</v>
      </c>
      <c r="B976" s="175" t="s">
        <v>1761</v>
      </c>
      <c r="C976" s="87" t="s">
        <v>1762</v>
      </c>
      <c r="D976" s="87" t="s">
        <v>1749</v>
      </c>
      <c r="E976" s="88">
        <v>47.4912</v>
      </c>
      <c r="F976" s="80">
        <f t="shared" si="17"/>
        <v>42.06483613817537</v>
      </c>
      <c r="G976" s="108"/>
    </row>
    <row r="977" spans="1:7" s="74" customFormat="1" ht="24.75" customHeight="1">
      <c r="A977" s="81" t="s">
        <v>16</v>
      </c>
      <c r="B977" s="175" t="s">
        <v>1761</v>
      </c>
      <c r="C977" s="87" t="s">
        <v>1763</v>
      </c>
      <c r="D977" s="87" t="s">
        <v>1749</v>
      </c>
      <c r="E977" s="88">
        <v>47.4912</v>
      </c>
      <c r="F977" s="80">
        <f t="shared" si="17"/>
        <v>42.06483613817537</v>
      </c>
      <c r="G977" s="108"/>
    </row>
    <row r="978" spans="1:7" s="74" customFormat="1" ht="24.75" customHeight="1">
      <c r="A978" s="81" t="s">
        <v>17</v>
      </c>
      <c r="B978" s="175" t="s">
        <v>1758</v>
      </c>
      <c r="C978" s="87" t="s">
        <v>1764</v>
      </c>
      <c r="D978" s="87" t="s">
        <v>1749</v>
      </c>
      <c r="E978" s="88">
        <v>47.4912</v>
      </c>
      <c r="F978" s="80">
        <f t="shared" si="17"/>
        <v>42.06483613817537</v>
      </c>
      <c r="G978" s="108"/>
    </row>
    <row r="979" spans="1:7" s="74" customFormat="1" ht="24.75" customHeight="1">
      <c r="A979" s="81" t="s">
        <v>18</v>
      </c>
      <c r="B979" s="175" t="s">
        <v>1758</v>
      </c>
      <c r="C979" s="87" t="s">
        <v>1765</v>
      </c>
      <c r="D979" s="87" t="s">
        <v>1749</v>
      </c>
      <c r="E979" s="88">
        <v>54.417</v>
      </c>
      <c r="F979" s="80">
        <f t="shared" si="17"/>
        <v>48.199291408325955</v>
      </c>
      <c r="G979" s="108"/>
    </row>
    <row r="980" spans="1:7" s="74" customFormat="1" ht="24.75" customHeight="1">
      <c r="A980" s="81" t="s">
        <v>9</v>
      </c>
      <c r="B980" s="175" t="s">
        <v>1758</v>
      </c>
      <c r="C980" s="87" t="s">
        <v>1766</v>
      </c>
      <c r="D980" s="87" t="s">
        <v>1749</v>
      </c>
      <c r="E980" s="88">
        <v>123.675</v>
      </c>
      <c r="F980" s="80">
        <f t="shared" si="17"/>
        <v>109.54384410983171</v>
      </c>
      <c r="G980" s="108"/>
    </row>
    <row r="981" spans="1:7" s="74" customFormat="1" ht="24.75" customHeight="1">
      <c r="A981" s="81" t="s">
        <v>19</v>
      </c>
      <c r="B981" s="175" t="s">
        <v>1761</v>
      </c>
      <c r="C981" s="87" t="s">
        <v>1767</v>
      </c>
      <c r="D981" s="87" t="s">
        <v>1749</v>
      </c>
      <c r="E981" s="88">
        <v>133.569</v>
      </c>
      <c r="F981" s="80">
        <f t="shared" si="17"/>
        <v>118.30735163861823</v>
      </c>
      <c r="G981" s="108"/>
    </row>
    <row r="982" spans="1:7" s="74" customFormat="1" ht="24.75" customHeight="1">
      <c r="A982" s="81" t="s">
        <v>20</v>
      </c>
      <c r="B982" s="175" t="s">
        <v>1761</v>
      </c>
      <c r="C982" s="87" t="s">
        <v>1768</v>
      </c>
      <c r="D982" s="87" t="s">
        <v>1749</v>
      </c>
      <c r="E982" s="88">
        <v>133.569</v>
      </c>
      <c r="F982" s="80">
        <f t="shared" si="17"/>
        <v>118.30735163861823</v>
      </c>
      <c r="G982" s="108"/>
    </row>
    <row r="983" spans="1:7" s="74" customFormat="1" ht="24.75" customHeight="1">
      <c r="A983" s="81" t="s">
        <v>23</v>
      </c>
      <c r="B983" s="175" t="s">
        <v>1761</v>
      </c>
      <c r="C983" s="87" t="s">
        <v>1769</v>
      </c>
      <c r="D983" s="87" t="s">
        <v>1749</v>
      </c>
      <c r="E983" s="88">
        <v>291.873</v>
      </c>
      <c r="F983" s="80">
        <f t="shared" si="17"/>
        <v>258.5234720992028</v>
      </c>
      <c r="G983" s="108"/>
    </row>
    <row r="984" spans="1:7" s="74" customFormat="1" ht="24.75" customHeight="1">
      <c r="A984" s="81" t="s">
        <v>24</v>
      </c>
      <c r="B984" s="175" t="s">
        <v>1758</v>
      </c>
      <c r="C984" s="87" t="s">
        <v>1770</v>
      </c>
      <c r="D984" s="87" t="s">
        <v>1749</v>
      </c>
      <c r="E984" s="88">
        <v>306.714</v>
      </c>
      <c r="F984" s="80">
        <f t="shared" si="17"/>
        <v>271.66873339238265</v>
      </c>
      <c r="G984" s="108"/>
    </row>
    <row r="985" spans="1:7" s="74" customFormat="1" ht="24.75" customHeight="1">
      <c r="A985" s="81" t="s">
        <v>25</v>
      </c>
      <c r="B985" s="175" t="s">
        <v>1771</v>
      </c>
      <c r="C985" s="87" t="s">
        <v>1772</v>
      </c>
      <c r="D985" s="87" t="s">
        <v>1749</v>
      </c>
      <c r="E985" s="88">
        <v>31.6608</v>
      </c>
      <c r="F985" s="80">
        <f t="shared" si="17"/>
        <v>28.043224092116915</v>
      </c>
      <c r="G985" s="108"/>
    </row>
    <row r="986" spans="1:7" s="74" customFormat="1" ht="24.75" customHeight="1">
      <c r="A986" s="81" t="s">
        <v>26</v>
      </c>
      <c r="B986" s="175" t="s">
        <v>1771</v>
      </c>
      <c r="C986" s="87" t="s">
        <v>1773</v>
      </c>
      <c r="D986" s="87" t="s">
        <v>1749</v>
      </c>
      <c r="E986" s="88">
        <v>34.629000000000005</v>
      </c>
      <c r="F986" s="80">
        <f t="shared" si="17"/>
        <v>30.672276350752885</v>
      </c>
      <c r="G986" s="82"/>
    </row>
    <row r="987" spans="1:7" s="74" customFormat="1" ht="24.75" customHeight="1">
      <c r="A987" s="81" t="s">
        <v>27</v>
      </c>
      <c r="B987" s="175" t="s">
        <v>1771</v>
      </c>
      <c r="C987" s="87" t="s">
        <v>1774</v>
      </c>
      <c r="D987" s="87" t="s">
        <v>1749</v>
      </c>
      <c r="E987" s="88">
        <v>34.629000000000005</v>
      </c>
      <c r="F987" s="80">
        <f t="shared" si="17"/>
        <v>30.672276350752885</v>
      </c>
      <c r="G987" s="82"/>
    </row>
    <row r="988" spans="1:7" s="74" customFormat="1" ht="24.75" customHeight="1">
      <c r="A988" s="81" t="s">
        <v>28</v>
      </c>
      <c r="B988" s="178" t="s">
        <v>1775</v>
      </c>
      <c r="C988" s="87" t="s">
        <v>1776</v>
      </c>
      <c r="D988" s="87" t="s">
        <v>1749</v>
      </c>
      <c r="E988" s="88">
        <v>10.5</v>
      </c>
      <c r="F988" s="80">
        <f t="shared" si="17"/>
        <v>9.300265721877768</v>
      </c>
      <c r="G988" s="82"/>
    </row>
    <row r="989" spans="1:7" s="74" customFormat="1" ht="24.75" customHeight="1">
      <c r="A989" s="81" t="s">
        <v>29</v>
      </c>
      <c r="B989" s="178" t="s">
        <v>1777</v>
      </c>
      <c r="C989" s="87" t="s">
        <v>1776</v>
      </c>
      <c r="D989" s="87" t="s">
        <v>1749</v>
      </c>
      <c r="E989" s="88">
        <v>15.5</v>
      </c>
      <c r="F989" s="80">
        <f t="shared" si="17"/>
        <v>13.728963684676705</v>
      </c>
      <c r="G989" s="82"/>
    </row>
    <row r="990" spans="1:7" s="74" customFormat="1" ht="24.75" customHeight="1">
      <c r="A990" s="81" t="s">
        <v>30</v>
      </c>
      <c r="B990" s="178" t="s">
        <v>1778</v>
      </c>
      <c r="C990" s="87" t="s">
        <v>1776</v>
      </c>
      <c r="D990" s="87" t="s">
        <v>1749</v>
      </c>
      <c r="E990" s="88">
        <v>98</v>
      </c>
      <c r="F990" s="80">
        <f t="shared" si="17"/>
        <v>86.80248007085916</v>
      </c>
      <c r="G990" s="82"/>
    </row>
    <row r="991" spans="1:7" s="74" customFormat="1" ht="24.75" customHeight="1">
      <c r="A991" s="81" t="s">
        <v>31</v>
      </c>
      <c r="B991" s="176" t="s">
        <v>1779</v>
      </c>
      <c r="C991" s="91" t="s">
        <v>1780</v>
      </c>
      <c r="D991" s="87" t="s">
        <v>1749</v>
      </c>
      <c r="E991" s="88">
        <v>4.6</v>
      </c>
      <c r="F991" s="80">
        <f t="shared" si="17"/>
        <v>4.074402125775022</v>
      </c>
      <c r="G991" s="82"/>
    </row>
    <row r="992" spans="1:7" s="74" customFormat="1" ht="24.75" customHeight="1">
      <c r="A992" s="81" t="s">
        <v>32</v>
      </c>
      <c r="B992" s="175" t="s">
        <v>1781</v>
      </c>
      <c r="C992" s="87" t="s">
        <v>1782</v>
      </c>
      <c r="D992" s="87" t="s">
        <v>741</v>
      </c>
      <c r="E992" s="88">
        <v>87.3</v>
      </c>
      <c r="F992" s="80">
        <f t="shared" si="17"/>
        <v>77.32506643046943</v>
      </c>
      <c r="G992" s="82"/>
    </row>
    <row r="993" spans="1:7" s="74" customFormat="1" ht="24.75" customHeight="1">
      <c r="A993" s="81" t="s">
        <v>33</v>
      </c>
      <c r="B993" s="175" t="s">
        <v>1781</v>
      </c>
      <c r="C993" s="87" t="s">
        <v>1783</v>
      </c>
      <c r="D993" s="87" t="s">
        <v>741</v>
      </c>
      <c r="E993" s="88">
        <v>97</v>
      </c>
      <c r="F993" s="80">
        <f t="shared" si="17"/>
        <v>85.91674047829937</v>
      </c>
      <c r="G993" s="82"/>
    </row>
    <row r="994" spans="1:7" s="74" customFormat="1" ht="24.75" customHeight="1">
      <c r="A994" s="81" t="s">
        <v>34</v>
      </c>
      <c r="B994" s="179" t="s">
        <v>1784</v>
      </c>
      <c r="C994" s="92" t="s">
        <v>1785</v>
      </c>
      <c r="D994" s="87" t="s">
        <v>741</v>
      </c>
      <c r="E994" s="95">
        <v>101.85</v>
      </c>
      <c r="F994" s="80">
        <f t="shared" si="17"/>
        <v>90.21257750221434</v>
      </c>
      <c r="G994" s="82"/>
    </row>
    <row r="995" spans="1:7" s="74" customFormat="1" ht="24.75" customHeight="1">
      <c r="A995" s="81" t="s">
        <v>35</v>
      </c>
      <c r="B995" s="179" t="s">
        <v>1786</v>
      </c>
      <c r="C995" s="92" t="s">
        <v>1787</v>
      </c>
      <c r="D995" s="87" t="s">
        <v>741</v>
      </c>
      <c r="E995" s="95">
        <v>101.85</v>
      </c>
      <c r="F995" s="80">
        <f t="shared" si="17"/>
        <v>90.21257750221434</v>
      </c>
      <c r="G995" s="82"/>
    </row>
    <row r="996" spans="1:7" s="74" customFormat="1" ht="24.75" customHeight="1">
      <c r="A996" s="81" t="s">
        <v>36</v>
      </c>
      <c r="B996" s="179" t="s">
        <v>1788</v>
      </c>
      <c r="C996" s="92" t="s">
        <v>1789</v>
      </c>
      <c r="D996" s="87" t="s">
        <v>741</v>
      </c>
      <c r="E996" s="95">
        <v>155.2</v>
      </c>
      <c r="F996" s="80">
        <f t="shared" si="17"/>
        <v>137.466784765279</v>
      </c>
      <c r="G996" s="82"/>
    </row>
    <row r="997" spans="1:7" s="74" customFormat="1" ht="24.75" customHeight="1">
      <c r="A997" s="81" t="s">
        <v>37</v>
      </c>
      <c r="B997" s="175" t="s">
        <v>1790</v>
      </c>
      <c r="C997" s="87" t="s">
        <v>1791</v>
      </c>
      <c r="D997" s="87" t="s">
        <v>741</v>
      </c>
      <c r="E997" s="88">
        <v>360</v>
      </c>
      <c r="F997" s="80">
        <f t="shared" si="17"/>
        <v>318.86625332152346</v>
      </c>
      <c r="G997" s="82"/>
    </row>
    <row r="998" spans="1:7" s="74" customFormat="1" ht="24.75" customHeight="1">
      <c r="A998" s="81" t="s">
        <v>38</v>
      </c>
      <c r="B998" s="175" t="s">
        <v>1790</v>
      </c>
      <c r="C998" s="87" t="s">
        <v>1792</v>
      </c>
      <c r="D998" s="87" t="s">
        <v>741</v>
      </c>
      <c r="E998" s="88">
        <v>345</v>
      </c>
      <c r="F998" s="80">
        <f t="shared" si="17"/>
        <v>305.58015943312665</v>
      </c>
      <c r="G998" s="82"/>
    </row>
    <row r="999" spans="1:7" s="74" customFormat="1" ht="24.75" customHeight="1">
      <c r="A999" s="81" t="s">
        <v>39</v>
      </c>
      <c r="B999" s="175" t="s">
        <v>1793</v>
      </c>
      <c r="C999" s="87" t="s">
        <v>1794</v>
      </c>
      <c r="D999" s="87" t="s">
        <v>741</v>
      </c>
      <c r="E999" s="88">
        <v>395</v>
      </c>
      <c r="F999" s="80">
        <f t="shared" si="17"/>
        <v>349.867139061116</v>
      </c>
      <c r="G999" s="82"/>
    </row>
    <row r="1000" spans="1:7" s="74" customFormat="1" ht="24.75" customHeight="1">
      <c r="A1000" s="81" t="s">
        <v>1264</v>
      </c>
      <c r="B1000" s="175" t="s">
        <v>1793</v>
      </c>
      <c r="C1000" s="87" t="s">
        <v>1795</v>
      </c>
      <c r="D1000" s="87" t="s">
        <v>741</v>
      </c>
      <c r="E1000" s="88">
        <v>380</v>
      </c>
      <c r="F1000" s="80">
        <f t="shared" si="17"/>
        <v>336.5810451727192</v>
      </c>
      <c r="G1000" s="82"/>
    </row>
    <row r="1001" spans="1:7" s="74" customFormat="1" ht="24.75" customHeight="1">
      <c r="A1001" s="81" t="s">
        <v>1266</v>
      </c>
      <c r="B1001" s="179" t="s">
        <v>1796</v>
      </c>
      <c r="C1001" s="87" t="s">
        <v>1797</v>
      </c>
      <c r="D1001" s="87" t="s">
        <v>741</v>
      </c>
      <c r="E1001" s="95">
        <v>380</v>
      </c>
      <c r="F1001" s="80">
        <f t="shared" si="17"/>
        <v>336.5810451727192</v>
      </c>
      <c r="G1001" s="82"/>
    </row>
    <row r="1002" spans="1:7" s="74" customFormat="1" ht="24.75" customHeight="1">
      <c r="A1002" s="81" t="s">
        <v>1268</v>
      </c>
      <c r="B1002" s="179" t="s">
        <v>1796</v>
      </c>
      <c r="C1002" s="87" t="s">
        <v>1798</v>
      </c>
      <c r="D1002" s="87" t="s">
        <v>741</v>
      </c>
      <c r="E1002" s="95">
        <v>380</v>
      </c>
      <c r="F1002" s="80">
        <f t="shared" si="17"/>
        <v>336.5810451727192</v>
      </c>
      <c r="G1002" s="82"/>
    </row>
    <row r="1003" spans="1:7" s="74" customFormat="1" ht="24.75" customHeight="1">
      <c r="A1003" s="81" t="s">
        <v>1799</v>
      </c>
      <c r="B1003" s="176" t="s">
        <v>1800</v>
      </c>
      <c r="C1003" s="91" t="s">
        <v>1801</v>
      </c>
      <c r="D1003" s="87" t="s">
        <v>741</v>
      </c>
      <c r="E1003" s="95">
        <v>30</v>
      </c>
      <c r="F1003" s="80">
        <f t="shared" si="17"/>
        <v>26.572187776793623</v>
      </c>
      <c r="G1003" s="82"/>
    </row>
    <row r="1004" spans="1:7" s="74" customFormat="1" ht="24.75" customHeight="1">
      <c r="A1004" s="81" t="s">
        <v>1802</v>
      </c>
      <c r="B1004" s="176" t="s">
        <v>1800</v>
      </c>
      <c r="C1004" s="91" t="s">
        <v>1803</v>
      </c>
      <c r="D1004" s="87" t="s">
        <v>741</v>
      </c>
      <c r="E1004" s="95">
        <v>35</v>
      </c>
      <c r="F1004" s="80">
        <f t="shared" si="17"/>
        <v>31.000885739592558</v>
      </c>
      <c r="G1004" s="82"/>
    </row>
    <row r="1005" spans="1:7" s="74" customFormat="1" ht="24.75" customHeight="1">
      <c r="A1005" s="81" t="s">
        <v>1273</v>
      </c>
      <c r="B1005" s="176" t="s">
        <v>1804</v>
      </c>
      <c r="C1005" s="91" t="s">
        <v>1805</v>
      </c>
      <c r="D1005" s="87" t="s">
        <v>741</v>
      </c>
      <c r="E1005" s="95">
        <v>110</v>
      </c>
      <c r="F1005" s="80">
        <f t="shared" si="17"/>
        <v>97.43135518157662</v>
      </c>
      <c r="G1005" s="82"/>
    </row>
    <row r="1006" spans="1:7" s="74" customFormat="1" ht="24.75" customHeight="1">
      <c r="A1006" s="81" t="s">
        <v>47</v>
      </c>
      <c r="B1006" s="180" t="s">
        <v>1806</v>
      </c>
      <c r="C1006" s="92" t="s">
        <v>1807</v>
      </c>
      <c r="D1006" s="87" t="s">
        <v>741</v>
      </c>
      <c r="E1006" s="95">
        <v>345</v>
      </c>
      <c r="F1006" s="80">
        <f t="shared" si="17"/>
        <v>305.58015943312665</v>
      </c>
      <c r="G1006" s="82"/>
    </row>
    <row r="1007" spans="1:7" s="74" customFormat="1" ht="24.75" customHeight="1">
      <c r="A1007" s="81" t="s">
        <v>48</v>
      </c>
      <c r="B1007" s="180" t="s">
        <v>1808</v>
      </c>
      <c r="C1007" s="92" t="s">
        <v>1809</v>
      </c>
      <c r="D1007" s="87" t="s">
        <v>741</v>
      </c>
      <c r="E1007" s="95">
        <v>370</v>
      </c>
      <c r="F1007" s="80">
        <f t="shared" si="17"/>
        <v>327.72364924712133</v>
      </c>
      <c r="G1007" s="82"/>
    </row>
    <row r="1008" spans="1:7" s="74" customFormat="1" ht="24.75" customHeight="1">
      <c r="A1008" s="81" t="s">
        <v>49</v>
      </c>
      <c r="B1008" s="180" t="s">
        <v>1810</v>
      </c>
      <c r="C1008" s="92" t="s">
        <v>1811</v>
      </c>
      <c r="D1008" s="87" t="s">
        <v>741</v>
      </c>
      <c r="E1008" s="95">
        <v>390</v>
      </c>
      <c r="F1008" s="80">
        <f t="shared" si="17"/>
        <v>345.43844109831707</v>
      </c>
      <c r="G1008" s="82"/>
    </row>
    <row r="1009" spans="1:7" s="74" customFormat="1" ht="24.75" customHeight="1">
      <c r="A1009" s="81" t="s">
        <v>1281</v>
      </c>
      <c r="B1009" s="180" t="s">
        <v>1812</v>
      </c>
      <c r="C1009" s="92" t="s">
        <v>1813</v>
      </c>
      <c r="D1009" s="87" t="s">
        <v>741</v>
      </c>
      <c r="E1009" s="95">
        <v>420</v>
      </c>
      <c r="F1009" s="80">
        <f t="shared" si="17"/>
        <v>372.01062887511074</v>
      </c>
      <c r="G1009" s="82"/>
    </row>
    <row r="1010" spans="1:7" s="74" customFormat="1" ht="24.75" customHeight="1">
      <c r="A1010" s="81" t="s">
        <v>1283</v>
      </c>
      <c r="B1010" s="179" t="s">
        <v>1814</v>
      </c>
      <c r="C1010" s="92" t="s">
        <v>1815</v>
      </c>
      <c r="D1010" s="92" t="s">
        <v>1816</v>
      </c>
      <c r="E1010" s="95">
        <v>53.35</v>
      </c>
      <c r="F1010" s="80">
        <f t="shared" si="17"/>
        <v>47.25420726306466</v>
      </c>
      <c r="G1010" s="82"/>
    </row>
    <row r="1011" spans="1:7" s="74" customFormat="1" ht="24.75" customHeight="1">
      <c r="A1011" s="81" t="s">
        <v>1285</v>
      </c>
      <c r="B1011" s="179" t="s">
        <v>1814</v>
      </c>
      <c r="C1011" s="92" t="s">
        <v>1817</v>
      </c>
      <c r="D1011" s="92" t="s">
        <v>1816</v>
      </c>
      <c r="E1011" s="95">
        <v>63.05</v>
      </c>
      <c r="F1011" s="80">
        <f t="shared" si="17"/>
        <v>55.8458813108946</v>
      </c>
      <c r="G1011" s="82"/>
    </row>
    <row r="1012" spans="1:7" s="74" customFormat="1" ht="24.75" customHeight="1">
      <c r="A1012" s="81" t="s">
        <v>1287</v>
      </c>
      <c r="B1012" s="179" t="s">
        <v>1814</v>
      </c>
      <c r="C1012" s="92" t="s">
        <v>1818</v>
      </c>
      <c r="D1012" s="92" t="s">
        <v>1816</v>
      </c>
      <c r="E1012" s="95">
        <v>92.15</v>
      </c>
      <c r="F1012" s="80">
        <f t="shared" si="17"/>
        <v>81.62090345438442</v>
      </c>
      <c r="G1012" s="82"/>
    </row>
    <row r="1013" spans="1:7" s="74" customFormat="1" ht="24.75" customHeight="1">
      <c r="A1013" s="81" t="s">
        <v>1289</v>
      </c>
      <c r="B1013" s="179" t="s">
        <v>1819</v>
      </c>
      <c r="C1013" s="87" t="s">
        <v>1820</v>
      </c>
      <c r="D1013" s="87" t="s">
        <v>741</v>
      </c>
      <c r="E1013" s="95">
        <v>43.65</v>
      </c>
      <c r="F1013" s="80">
        <f t="shared" si="17"/>
        <v>38.66253321523472</v>
      </c>
      <c r="G1013" s="82"/>
    </row>
    <row r="1014" spans="1:7" s="74" customFormat="1" ht="24.75" customHeight="1">
      <c r="A1014" s="81" t="s">
        <v>1291</v>
      </c>
      <c r="B1014" s="175" t="s">
        <v>1821</v>
      </c>
      <c r="C1014" s="87" t="s">
        <v>1822</v>
      </c>
      <c r="D1014" s="87" t="s">
        <v>741</v>
      </c>
      <c r="E1014" s="88">
        <v>501</v>
      </c>
      <c r="F1014" s="80">
        <f t="shared" si="17"/>
        <v>443.7555358724535</v>
      </c>
      <c r="G1014" s="108"/>
    </row>
    <row r="1015" spans="1:7" s="74" customFormat="1" ht="24.75" customHeight="1">
      <c r="A1015" s="81" t="s">
        <v>1293</v>
      </c>
      <c r="B1015" s="175" t="s">
        <v>1821</v>
      </c>
      <c r="C1015" s="87" t="s">
        <v>1823</v>
      </c>
      <c r="D1015" s="87" t="s">
        <v>741</v>
      </c>
      <c r="E1015" s="88">
        <v>1059</v>
      </c>
      <c r="F1015" s="80">
        <f t="shared" si="17"/>
        <v>937.9982285208149</v>
      </c>
      <c r="G1015" s="108"/>
    </row>
    <row r="1016" spans="1:7" s="74" customFormat="1" ht="24.75" customHeight="1">
      <c r="A1016" s="81" t="s">
        <v>1295</v>
      </c>
      <c r="B1016" s="175" t="s">
        <v>1824</v>
      </c>
      <c r="C1016" s="87" t="s">
        <v>1825</v>
      </c>
      <c r="D1016" s="87" t="s">
        <v>741</v>
      </c>
      <c r="E1016" s="88">
        <v>836</v>
      </c>
      <c r="F1016" s="80">
        <f t="shared" si="17"/>
        <v>740.4782993799823</v>
      </c>
      <c r="G1016" s="108"/>
    </row>
    <row r="1017" spans="1:7" s="74" customFormat="1" ht="24.75" customHeight="1">
      <c r="A1017" s="81" t="s">
        <v>1297</v>
      </c>
      <c r="B1017" s="175" t="s">
        <v>1826</v>
      </c>
      <c r="C1017" s="87" t="s">
        <v>1827</v>
      </c>
      <c r="D1017" s="87" t="s">
        <v>741</v>
      </c>
      <c r="E1017" s="88">
        <v>980</v>
      </c>
      <c r="F1017" s="80">
        <f t="shared" si="17"/>
        <v>868.0248007085917</v>
      </c>
      <c r="G1017" s="108"/>
    </row>
    <row r="1018" spans="1:7" s="74" customFormat="1" ht="24.75" customHeight="1">
      <c r="A1018" s="81" t="s">
        <v>1299</v>
      </c>
      <c r="B1018" s="175" t="s">
        <v>1826</v>
      </c>
      <c r="C1018" s="87" t="s">
        <v>1828</v>
      </c>
      <c r="D1018" s="87" t="s">
        <v>741</v>
      </c>
      <c r="E1018" s="88">
        <v>1220</v>
      </c>
      <c r="F1018" s="80">
        <f t="shared" si="17"/>
        <v>1080.6023029229407</v>
      </c>
      <c r="G1018" s="108"/>
    </row>
    <row r="1019" spans="1:7" s="74" customFormat="1" ht="24.75" customHeight="1">
      <c r="A1019" s="81" t="s">
        <v>1301</v>
      </c>
      <c r="B1019" s="175" t="s">
        <v>2897</v>
      </c>
      <c r="C1019" s="87" t="s">
        <v>2533</v>
      </c>
      <c r="D1019" s="87" t="s">
        <v>2868</v>
      </c>
      <c r="E1019" s="88">
        <v>2200</v>
      </c>
      <c r="F1019" s="88">
        <f t="shared" si="17"/>
        <v>1948.6271036315322</v>
      </c>
      <c r="G1019" s="108"/>
    </row>
    <row r="1020" spans="1:7" s="74" customFormat="1" ht="24.75" customHeight="1">
      <c r="A1020" s="167" t="s">
        <v>1303</v>
      </c>
      <c r="B1020" s="175" t="s">
        <v>2897</v>
      </c>
      <c r="C1020" s="87" t="s">
        <v>2898</v>
      </c>
      <c r="D1020" s="87" t="s">
        <v>2899</v>
      </c>
      <c r="E1020" s="88">
        <v>2350</v>
      </c>
      <c r="F1020" s="88">
        <f t="shared" si="17"/>
        <v>2081.4880425155006</v>
      </c>
      <c r="G1020" s="108"/>
    </row>
    <row r="1021" spans="1:7" s="74" customFormat="1" ht="24.75" customHeight="1">
      <c r="A1021" s="167" t="s">
        <v>1305</v>
      </c>
      <c r="B1021" s="175" t="s">
        <v>2897</v>
      </c>
      <c r="C1021" s="87" t="s">
        <v>2900</v>
      </c>
      <c r="D1021" s="87" t="s">
        <v>2899</v>
      </c>
      <c r="E1021" s="88">
        <v>3250</v>
      </c>
      <c r="F1021" s="88">
        <f t="shared" si="17"/>
        <v>2878.6536758193092</v>
      </c>
      <c r="G1021" s="108"/>
    </row>
    <row r="1022" spans="1:7" s="74" customFormat="1" ht="24.75" customHeight="1">
      <c r="A1022" s="81" t="s">
        <v>1307</v>
      </c>
      <c r="B1022" s="175" t="s">
        <v>2534</v>
      </c>
      <c r="C1022" s="87" t="s">
        <v>2535</v>
      </c>
      <c r="D1022" s="87" t="s">
        <v>2868</v>
      </c>
      <c r="E1022" s="125">
        <v>5950</v>
      </c>
      <c r="F1022" s="80">
        <f t="shared" si="17"/>
        <v>5270.150575730735</v>
      </c>
      <c r="G1022" s="108"/>
    </row>
    <row r="1023" spans="1:7" s="74" customFormat="1" ht="24.75" customHeight="1">
      <c r="A1023" s="81" t="s">
        <v>1309</v>
      </c>
      <c r="B1023" s="175" t="s">
        <v>1829</v>
      </c>
      <c r="C1023" s="87" t="s">
        <v>1830</v>
      </c>
      <c r="D1023" s="87" t="s">
        <v>741</v>
      </c>
      <c r="E1023" s="88">
        <v>613</v>
      </c>
      <c r="F1023" s="80">
        <f t="shared" si="17"/>
        <v>542.9583702391496</v>
      </c>
      <c r="G1023" s="108"/>
    </row>
    <row r="1024" spans="1:7" s="74" customFormat="1" ht="24.75" customHeight="1">
      <c r="A1024" s="81" t="s">
        <v>1311</v>
      </c>
      <c r="B1024" s="175" t="s">
        <v>1831</v>
      </c>
      <c r="C1024" s="87" t="s">
        <v>1832</v>
      </c>
      <c r="D1024" s="87" t="s">
        <v>741</v>
      </c>
      <c r="E1024" s="88">
        <v>160.04999999999998</v>
      </c>
      <c r="F1024" s="80">
        <f t="shared" si="17"/>
        <v>141.76262178919396</v>
      </c>
      <c r="G1024" s="108"/>
    </row>
    <row r="1025" spans="1:7" s="74" customFormat="1" ht="24.75" customHeight="1">
      <c r="A1025" s="81" t="s">
        <v>1313</v>
      </c>
      <c r="B1025" s="175" t="s">
        <v>1833</v>
      </c>
      <c r="C1025" s="87" t="s">
        <v>1834</v>
      </c>
      <c r="D1025" s="87" t="s">
        <v>661</v>
      </c>
      <c r="E1025" s="88">
        <v>1411</v>
      </c>
      <c r="F1025" s="80">
        <f t="shared" si="17"/>
        <v>1249.77856510186</v>
      </c>
      <c r="G1025" s="108"/>
    </row>
    <row r="1026" spans="1:7" s="74" customFormat="1" ht="24.75" customHeight="1">
      <c r="A1026" s="81" t="s">
        <v>1316</v>
      </c>
      <c r="B1026" s="175" t="s">
        <v>2869</v>
      </c>
      <c r="C1026" s="87" t="s">
        <v>2536</v>
      </c>
      <c r="D1026" s="87" t="s">
        <v>661</v>
      </c>
      <c r="E1026" s="125">
        <v>980</v>
      </c>
      <c r="F1026" s="80">
        <f t="shared" si="17"/>
        <v>868.0248007085917</v>
      </c>
      <c r="G1026" s="108"/>
    </row>
    <row r="1027" spans="1:7" s="74" customFormat="1" ht="24.75" customHeight="1">
      <c r="A1027" s="81" t="s">
        <v>1318</v>
      </c>
      <c r="B1027" s="175" t="s">
        <v>1835</v>
      </c>
      <c r="C1027" s="87" t="s">
        <v>1836</v>
      </c>
      <c r="D1027" s="87" t="s">
        <v>661</v>
      </c>
      <c r="E1027" s="88">
        <v>117.12</v>
      </c>
      <c r="F1027" s="80">
        <f t="shared" si="17"/>
        <v>103.7378210806023</v>
      </c>
      <c r="G1027" s="108"/>
    </row>
    <row r="1028" spans="1:7" s="74" customFormat="1" ht="24.75" customHeight="1">
      <c r="A1028" s="81" t="s">
        <v>1320</v>
      </c>
      <c r="B1028" s="175" t="s">
        <v>1837</v>
      </c>
      <c r="C1028" s="87" t="s">
        <v>1838</v>
      </c>
      <c r="D1028" s="87" t="s">
        <v>661</v>
      </c>
      <c r="E1028" s="88">
        <v>384.8</v>
      </c>
      <c r="F1028" s="80">
        <f t="shared" si="17"/>
        <v>340.8325952170062</v>
      </c>
      <c r="G1028" s="108"/>
    </row>
    <row r="1029" spans="1:7" s="74" customFormat="1" ht="24.75" customHeight="1">
      <c r="A1029" s="81" t="s">
        <v>1322</v>
      </c>
      <c r="B1029" s="175" t="s">
        <v>1839</v>
      </c>
      <c r="C1029" s="87" t="s">
        <v>1840</v>
      </c>
      <c r="D1029" s="87" t="s">
        <v>661</v>
      </c>
      <c r="E1029" s="88">
        <v>7.25</v>
      </c>
      <c r="F1029" s="80">
        <f t="shared" si="17"/>
        <v>6.421612046058459</v>
      </c>
      <c r="G1029" s="108"/>
    </row>
    <row r="1030" spans="1:7" s="74" customFormat="1" ht="24.75" customHeight="1">
      <c r="A1030" s="81" t="s">
        <v>1324</v>
      </c>
      <c r="B1030" s="175" t="s">
        <v>1839</v>
      </c>
      <c r="C1030" s="87" t="s">
        <v>1841</v>
      </c>
      <c r="D1030" s="87" t="s">
        <v>661</v>
      </c>
      <c r="E1030" s="88">
        <v>10.4</v>
      </c>
      <c r="F1030" s="80">
        <f t="shared" si="17"/>
        <v>9.21169176262179</v>
      </c>
      <c r="G1030" s="108"/>
    </row>
    <row r="1031" spans="1:7" s="74" customFormat="1" ht="24.75" customHeight="1">
      <c r="A1031" s="81" t="s">
        <v>1326</v>
      </c>
      <c r="B1031" s="175" t="s">
        <v>1842</v>
      </c>
      <c r="C1031" s="87" t="s">
        <v>1164</v>
      </c>
      <c r="D1031" s="87" t="s">
        <v>661</v>
      </c>
      <c r="E1031" s="88">
        <v>15.5</v>
      </c>
      <c r="F1031" s="80">
        <f t="shared" si="17"/>
        <v>13.728963684676705</v>
      </c>
      <c r="G1031" s="108"/>
    </row>
    <row r="1032" spans="1:7" s="74" customFormat="1" ht="24.75" customHeight="1">
      <c r="A1032" s="81">
        <v>59</v>
      </c>
      <c r="B1032" s="175" t="s">
        <v>1843</v>
      </c>
      <c r="C1032" s="87" t="s">
        <v>1844</v>
      </c>
      <c r="D1032" s="5" t="s">
        <v>22</v>
      </c>
      <c r="E1032" s="80">
        <v>470</v>
      </c>
      <c r="F1032" s="80">
        <f t="shared" si="17"/>
        <v>416.2976085031001</v>
      </c>
      <c r="G1032" s="108"/>
    </row>
    <row r="1033" spans="1:7" s="74" customFormat="1" ht="24.75" customHeight="1">
      <c r="A1033" s="81" t="s">
        <v>1330</v>
      </c>
      <c r="B1033" s="28" t="s">
        <v>1843</v>
      </c>
      <c r="C1033" s="5" t="s">
        <v>1845</v>
      </c>
      <c r="D1033" s="5" t="s">
        <v>22</v>
      </c>
      <c r="E1033" s="80">
        <v>440</v>
      </c>
      <c r="F1033" s="80">
        <f t="shared" si="17"/>
        <v>389.7254207263065</v>
      </c>
      <c r="G1033" s="108"/>
    </row>
    <row r="1034" spans="1:7" s="74" customFormat="1" ht="24.75" customHeight="1">
      <c r="A1034" s="81" t="s">
        <v>1332</v>
      </c>
      <c r="B1034" s="28" t="s">
        <v>1843</v>
      </c>
      <c r="C1034" s="5" t="s">
        <v>1846</v>
      </c>
      <c r="D1034" s="5" t="s">
        <v>22</v>
      </c>
      <c r="E1034" s="80">
        <v>410</v>
      </c>
      <c r="F1034" s="80">
        <f t="shared" si="17"/>
        <v>363.15323294951287</v>
      </c>
      <c r="G1034" s="108"/>
    </row>
    <row r="1035" spans="1:7" s="74" customFormat="1" ht="24.75" customHeight="1">
      <c r="A1035" s="81" t="s">
        <v>1334</v>
      </c>
      <c r="B1035" s="175" t="s">
        <v>1847</v>
      </c>
      <c r="C1035" s="87" t="s">
        <v>1844</v>
      </c>
      <c r="D1035" s="5" t="s">
        <v>22</v>
      </c>
      <c r="E1035" s="80">
        <v>595</v>
      </c>
      <c r="F1035" s="80">
        <f t="shared" si="17"/>
        <v>527.0150575730735</v>
      </c>
      <c r="G1035" s="108"/>
    </row>
    <row r="1036" spans="1:7" s="74" customFormat="1" ht="24.75" customHeight="1">
      <c r="A1036" s="81" t="s">
        <v>1336</v>
      </c>
      <c r="B1036" s="28" t="s">
        <v>1847</v>
      </c>
      <c r="C1036" s="5" t="s">
        <v>1845</v>
      </c>
      <c r="D1036" s="5" t="s">
        <v>22</v>
      </c>
      <c r="E1036" s="80">
        <v>565</v>
      </c>
      <c r="F1036" s="80">
        <f t="shared" si="17"/>
        <v>500.44286979627987</v>
      </c>
      <c r="G1036" s="108"/>
    </row>
    <row r="1037" spans="1:7" s="74" customFormat="1" ht="24.75" customHeight="1">
      <c r="A1037" s="81" t="s">
        <v>1338</v>
      </c>
      <c r="B1037" s="28" t="s">
        <v>1847</v>
      </c>
      <c r="C1037" s="5" t="s">
        <v>1846</v>
      </c>
      <c r="D1037" s="5" t="s">
        <v>22</v>
      </c>
      <c r="E1037" s="80">
        <v>525</v>
      </c>
      <c r="F1037" s="80">
        <f t="shared" si="17"/>
        <v>465.0132860938884</v>
      </c>
      <c r="G1037" s="108"/>
    </row>
    <row r="1038" spans="1:7" s="74" customFormat="1" ht="24.75" customHeight="1">
      <c r="A1038" s="81" t="s">
        <v>1340</v>
      </c>
      <c r="B1038" s="175" t="s">
        <v>1848</v>
      </c>
      <c r="C1038" s="87" t="s">
        <v>1849</v>
      </c>
      <c r="D1038" s="87" t="s">
        <v>22</v>
      </c>
      <c r="E1038" s="80">
        <v>672.792</v>
      </c>
      <c r="F1038" s="80">
        <f t="shared" si="17"/>
        <v>595.9185119574845</v>
      </c>
      <c r="G1038" s="108"/>
    </row>
    <row r="1039" spans="1:7" s="74" customFormat="1" ht="24.75" customHeight="1">
      <c r="A1039" s="81" t="s">
        <v>80</v>
      </c>
      <c r="B1039" s="175" t="s">
        <v>1850</v>
      </c>
      <c r="C1039" s="87" t="s">
        <v>1851</v>
      </c>
      <c r="D1039" s="87" t="s">
        <v>11</v>
      </c>
      <c r="E1039" s="88">
        <v>1358</v>
      </c>
      <c r="F1039" s="80">
        <f t="shared" si="17"/>
        <v>1202.8343666961914</v>
      </c>
      <c r="G1039" s="108"/>
    </row>
    <row r="1040" spans="1:7" s="74" customFormat="1" ht="24.75" customHeight="1">
      <c r="A1040" s="81" t="s">
        <v>1344</v>
      </c>
      <c r="B1040" s="175" t="s">
        <v>1852</v>
      </c>
      <c r="C1040" s="87" t="s">
        <v>1853</v>
      </c>
      <c r="D1040" s="87" t="s">
        <v>741</v>
      </c>
      <c r="E1040" s="88">
        <v>1280</v>
      </c>
      <c r="F1040" s="80">
        <f t="shared" si="17"/>
        <v>1133.746678476528</v>
      </c>
      <c r="G1040" s="108"/>
    </row>
    <row r="1041" spans="1:7" s="74" customFormat="1" ht="24.75" customHeight="1">
      <c r="A1041" s="81" t="s">
        <v>1346</v>
      </c>
      <c r="B1041" s="175" t="s">
        <v>1854</v>
      </c>
      <c r="C1041" s="87" t="s">
        <v>1855</v>
      </c>
      <c r="D1041" s="5" t="s">
        <v>741</v>
      </c>
      <c r="E1041" s="88">
        <v>1980</v>
      </c>
      <c r="F1041" s="80">
        <f t="shared" si="17"/>
        <v>1753.764393268379</v>
      </c>
      <c r="G1041" s="108"/>
    </row>
    <row r="1042" spans="1:7" s="74" customFormat="1" ht="24.75" customHeight="1">
      <c r="A1042" s="81" t="s">
        <v>1348</v>
      </c>
      <c r="B1042" s="175" t="s">
        <v>1856</v>
      </c>
      <c r="C1042" s="87" t="s">
        <v>1857</v>
      </c>
      <c r="D1042" s="5" t="s">
        <v>741</v>
      </c>
      <c r="E1042" s="88">
        <v>1870</v>
      </c>
      <c r="F1042" s="80">
        <f t="shared" si="17"/>
        <v>1656.3330380868024</v>
      </c>
      <c r="G1042" s="108"/>
    </row>
    <row r="1043" spans="1:7" s="74" customFormat="1" ht="24.75" customHeight="1">
      <c r="A1043" s="81" t="s">
        <v>1350</v>
      </c>
      <c r="B1043" s="175" t="s">
        <v>1858</v>
      </c>
      <c r="C1043" s="87" t="s">
        <v>1859</v>
      </c>
      <c r="D1043" s="5" t="s">
        <v>741</v>
      </c>
      <c r="E1043" s="88">
        <v>1980</v>
      </c>
      <c r="F1043" s="80">
        <f t="shared" si="17"/>
        <v>1753.764393268379</v>
      </c>
      <c r="G1043" s="108"/>
    </row>
    <row r="1044" spans="1:7" s="74" customFormat="1" ht="24.75" customHeight="1">
      <c r="A1044" s="81" t="s">
        <v>1352</v>
      </c>
      <c r="B1044" s="175" t="s">
        <v>1860</v>
      </c>
      <c r="C1044" s="87" t="s">
        <v>1861</v>
      </c>
      <c r="D1044" s="5" t="s">
        <v>1862</v>
      </c>
      <c r="E1044" s="88">
        <v>3250</v>
      </c>
      <c r="F1044" s="80">
        <f t="shared" si="17"/>
        <v>2878.6536758193092</v>
      </c>
      <c r="G1044" s="108"/>
    </row>
    <row r="1045" spans="1:7" s="74" customFormat="1" ht="24.75" customHeight="1">
      <c r="A1045" s="81" t="s">
        <v>1354</v>
      </c>
      <c r="B1045" s="175" t="s">
        <v>1863</v>
      </c>
      <c r="C1045" s="87" t="s">
        <v>1864</v>
      </c>
      <c r="D1045" s="5" t="s">
        <v>1862</v>
      </c>
      <c r="E1045" s="88">
        <v>3250</v>
      </c>
      <c r="F1045" s="80">
        <f t="shared" si="17"/>
        <v>2878.6536758193092</v>
      </c>
      <c r="G1045" s="108"/>
    </row>
    <row r="1046" spans="1:7" s="74" customFormat="1" ht="24.75" customHeight="1">
      <c r="A1046" s="81" t="s">
        <v>1356</v>
      </c>
      <c r="B1046" s="175" t="s">
        <v>1865</v>
      </c>
      <c r="C1046" s="87"/>
      <c r="D1046" s="5" t="s">
        <v>741</v>
      </c>
      <c r="E1046" s="88">
        <v>1150</v>
      </c>
      <c r="F1046" s="80">
        <f t="shared" si="17"/>
        <v>1018.6005314437556</v>
      </c>
      <c r="G1046" s="108"/>
    </row>
    <row r="1047" spans="1:7" s="74" customFormat="1" ht="24.75" customHeight="1">
      <c r="A1047" s="81" t="s">
        <v>1358</v>
      </c>
      <c r="B1047" s="175" t="s">
        <v>1866</v>
      </c>
      <c r="C1047" s="87"/>
      <c r="D1047" s="88" t="s">
        <v>1749</v>
      </c>
      <c r="E1047" s="88">
        <v>189.15</v>
      </c>
      <c r="F1047" s="80">
        <f t="shared" si="17"/>
        <v>167.5376439326838</v>
      </c>
      <c r="G1047" s="116"/>
    </row>
    <row r="1048" spans="1:7" s="74" customFormat="1" ht="24.75" customHeight="1">
      <c r="A1048" s="81" t="s">
        <v>1360</v>
      </c>
      <c r="B1048" s="175" t="s">
        <v>1867</v>
      </c>
      <c r="C1048" s="87"/>
      <c r="D1048" s="88" t="s">
        <v>1749</v>
      </c>
      <c r="E1048" s="88">
        <v>189.15</v>
      </c>
      <c r="F1048" s="80">
        <f t="shared" si="17"/>
        <v>167.5376439326838</v>
      </c>
      <c r="G1048" s="116"/>
    </row>
    <row r="1049" spans="1:7" s="74" customFormat="1" ht="24.75" customHeight="1">
      <c r="A1049" s="81" t="s">
        <v>1362</v>
      </c>
      <c r="B1049" s="175" t="s">
        <v>1868</v>
      </c>
      <c r="C1049" s="87"/>
      <c r="D1049" s="88" t="s">
        <v>1749</v>
      </c>
      <c r="E1049" s="88">
        <v>13.095</v>
      </c>
      <c r="F1049" s="80">
        <f t="shared" si="17"/>
        <v>11.598759964570418</v>
      </c>
      <c r="G1049" s="116"/>
    </row>
    <row r="1050" spans="1:7" s="74" customFormat="1" ht="24.75" customHeight="1">
      <c r="A1050" s="81" t="s">
        <v>1365</v>
      </c>
      <c r="B1050" s="175" t="s">
        <v>1869</v>
      </c>
      <c r="C1050" s="87"/>
      <c r="D1050" s="88" t="s">
        <v>1749</v>
      </c>
      <c r="E1050" s="88">
        <v>216.31</v>
      </c>
      <c r="F1050" s="80">
        <f t="shared" si="17"/>
        <v>191.5943312666076</v>
      </c>
      <c r="G1050" s="116"/>
    </row>
    <row r="1051" spans="1:7" s="74" customFormat="1" ht="24.75" customHeight="1">
      <c r="A1051" s="81" t="s">
        <v>1367</v>
      </c>
      <c r="B1051" s="175" t="s">
        <v>1870</v>
      </c>
      <c r="C1051" s="87"/>
      <c r="D1051" s="88" t="s">
        <v>1749</v>
      </c>
      <c r="E1051" s="88">
        <v>313.31</v>
      </c>
      <c r="F1051" s="80">
        <f t="shared" si="17"/>
        <v>277.511071744907</v>
      </c>
      <c r="G1051" s="116"/>
    </row>
    <row r="1052" spans="1:7" s="74" customFormat="1" ht="24.75" customHeight="1">
      <c r="A1052" s="81" t="s">
        <v>1369</v>
      </c>
      <c r="B1052" s="175" t="s">
        <v>1871</v>
      </c>
      <c r="C1052" s="87"/>
      <c r="D1052" s="88" t="s">
        <v>1749</v>
      </c>
      <c r="E1052" s="88">
        <v>184.3</v>
      </c>
      <c r="F1052" s="80">
        <f t="shared" si="17"/>
        <v>163.24180690876884</v>
      </c>
      <c r="G1052" s="116"/>
    </row>
    <row r="1053" spans="1:7" s="74" customFormat="1" ht="24.75" customHeight="1">
      <c r="A1053" s="81" t="s">
        <v>1371</v>
      </c>
      <c r="B1053" s="175" t="s">
        <v>1872</v>
      </c>
      <c r="C1053" s="87"/>
      <c r="D1053" s="88" t="s">
        <v>1749</v>
      </c>
      <c r="E1053" s="88">
        <v>164.9</v>
      </c>
      <c r="F1053" s="80">
        <f t="shared" si="17"/>
        <v>146.05845881310896</v>
      </c>
      <c r="G1053" s="116"/>
    </row>
    <row r="1054" spans="1:7" s="74" customFormat="1" ht="24.75" customHeight="1">
      <c r="A1054" s="81" t="s">
        <v>1373</v>
      </c>
      <c r="B1054" s="175" t="s">
        <v>1873</v>
      </c>
      <c r="C1054" s="87"/>
      <c r="D1054" s="88" t="s">
        <v>1749</v>
      </c>
      <c r="E1054" s="88">
        <v>208.55</v>
      </c>
      <c r="F1054" s="80">
        <f t="shared" si="17"/>
        <v>184.7209920283437</v>
      </c>
      <c r="G1054" s="116"/>
    </row>
    <row r="1055" spans="1:7" s="74" customFormat="1" ht="24.75" customHeight="1">
      <c r="A1055" s="81" t="s">
        <v>1375</v>
      </c>
      <c r="B1055" s="175" t="s">
        <v>1874</v>
      </c>
      <c r="C1055" s="87"/>
      <c r="D1055" s="88" t="s">
        <v>1749</v>
      </c>
      <c r="E1055" s="88">
        <v>164.9</v>
      </c>
      <c r="F1055" s="80">
        <f t="shared" si="17"/>
        <v>146.05845881310896</v>
      </c>
      <c r="G1055" s="116"/>
    </row>
    <row r="1056" spans="1:7" s="74" customFormat="1" ht="24.75" customHeight="1">
      <c r="A1056" s="81" t="s">
        <v>1377</v>
      </c>
      <c r="B1056" s="175" t="s">
        <v>1875</v>
      </c>
      <c r="C1056" s="87"/>
      <c r="D1056" s="88" t="s">
        <v>1749</v>
      </c>
      <c r="E1056" s="88">
        <v>160.04999999999998</v>
      </c>
      <c r="F1056" s="80">
        <f t="shared" si="17"/>
        <v>141.76262178919396</v>
      </c>
      <c r="G1056" s="116"/>
    </row>
    <row r="1057" spans="1:7" s="74" customFormat="1" ht="24.75" customHeight="1">
      <c r="A1057" s="81" t="s">
        <v>1379</v>
      </c>
      <c r="B1057" s="175" t="s">
        <v>1876</v>
      </c>
      <c r="C1057" s="87"/>
      <c r="D1057" s="88" t="s">
        <v>1749</v>
      </c>
      <c r="E1057" s="88">
        <v>208.55</v>
      </c>
      <c r="F1057" s="80">
        <f t="shared" si="17"/>
        <v>184.7209920283437</v>
      </c>
      <c r="G1057" s="116"/>
    </row>
    <row r="1058" spans="1:7" s="74" customFormat="1" ht="24.75" customHeight="1">
      <c r="A1058" s="81" t="s">
        <v>1381</v>
      </c>
      <c r="B1058" s="175" t="s">
        <v>1877</v>
      </c>
      <c r="C1058" s="87"/>
      <c r="D1058" s="88" t="s">
        <v>1749</v>
      </c>
      <c r="E1058" s="88">
        <v>106.7</v>
      </c>
      <c r="F1058" s="80">
        <f t="shared" si="17"/>
        <v>94.50841452612931</v>
      </c>
      <c r="G1058" s="116"/>
    </row>
    <row r="1059" spans="1:7" s="74" customFormat="1" ht="24.75" customHeight="1">
      <c r="A1059" s="81" t="s">
        <v>2870</v>
      </c>
      <c r="B1059" s="175" t="s">
        <v>1878</v>
      </c>
      <c r="C1059" s="87"/>
      <c r="D1059" s="88" t="s">
        <v>1749</v>
      </c>
      <c r="E1059" s="88">
        <v>145.5</v>
      </c>
      <c r="F1059" s="80">
        <f t="shared" si="17"/>
        <v>128.87511071744908</v>
      </c>
      <c r="G1059" s="116"/>
    </row>
    <row r="1060" spans="1:7" s="74" customFormat="1" ht="24.75" customHeight="1">
      <c r="A1060" s="81" t="s">
        <v>2871</v>
      </c>
      <c r="B1060" s="175" t="s">
        <v>1879</v>
      </c>
      <c r="C1060" s="87"/>
      <c r="D1060" s="88" t="s">
        <v>1862</v>
      </c>
      <c r="E1060" s="88">
        <v>1649</v>
      </c>
      <c r="F1060" s="80">
        <f t="shared" si="17"/>
        <v>1460.5845881310895</v>
      </c>
      <c r="G1060" s="116"/>
    </row>
    <row r="1061" spans="1:7" s="74" customFormat="1" ht="24.75" customHeight="1">
      <c r="A1061" s="166" t="s">
        <v>2901</v>
      </c>
      <c r="B1061" s="175" t="s">
        <v>1880</v>
      </c>
      <c r="C1061" s="87"/>
      <c r="D1061" s="88" t="s">
        <v>1862</v>
      </c>
      <c r="E1061" s="88">
        <v>373.45</v>
      </c>
      <c r="F1061" s="80">
        <f t="shared" si="17"/>
        <v>330.7794508414526</v>
      </c>
      <c r="G1061" s="116"/>
    </row>
    <row r="1062" spans="1:7" s="74" customFormat="1" ht="24.75" customHeight="1">
      <c r="A1062" s="166" t="s">
        <v>2902</v>
      </c>
      <c r="B1062" s="175" t="s">
        <v>1881</v>
      </c>
      <c r="C1062" s="87"/>
      <c r="D1062" s="88" t="s">
        <v>1749</v>
      </c>
      <c r="E1062" s="88">
        <v>116.4</v>
      </c>
      <c r="F1062" s="80">
        <f t="shared" si="17"/>
        <v>103.10008857395925</v>
      </c>
      <c r="G1062" s="116"/>
    </row>
    <row r="1063" spans="1:7" s="74" customFormat="1" ht="24.75" customHeight="1">
      <c r="A1063" s="166" t="s">
        <v>2903</v>
      </c>
      <c r="B1063" s="175" t="s">
        <v>1882</v>
      </c>
      <c r="C1063" s="87"/>
      <c r="D1063" s="88" t="s">
        <v>1749</v>
      </c>
      <c r="E1063" s="88">
        <v>189.15</v>
      </c>
      <c r="F1063" s="80">
        <f t="shared" si="17"/>
        <v>167.5376439326838</v>
      </c>
      <c r="G1063" s="116"/>
    </row>
  </sheetData>
  <sheetProtection password="CF7A" sheet="1"/>
  <mergeCells count="12">
    <mergeCell ref="A965:G965"/>
    <mergeCell ref="A973:G973"/>
    <mergeCell ref="A2:A3"/>
    <mergeCell ref="B2:B3"/>
    <mergeCell ref="C2:C3"/>
    <mergeCell ref="D2:D3"/>
    <mergeCell ref="A1:G1"/>
    <mergeCell ref="E2:F2"/>
    <mergeCell ref="A4:G4"/>
    <mergeCell ref="A402:G402"/>
    <mergeCell ref="A491:G491"/>
    <mergeCell ref="G2:G3"/>
  </mergeCells>
  <printOptions/>
  <pageMargins left="0.57" right="0.16" top="0.71" bottom="0.984251968503937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N14" sqref="N14"/>
    </sheetView>
  </sheetViews>
  <sheetFormatPr defaultColWidth="9.140625" defaultRowHeight="12.75"/>
  <cols>
    <col min="1" max="1" width="5.28125" style="0" customWidth="1"/>
    <col min="2" max="2" width="16.140625" style="0" customWidth="1"/>
    <col min="4" max="4" width="5.421875" style="0" customWidth="1"/>
    <col min="5" max="14" width="7.7109375" style="121" customWidth="1"/>
    <col min="15" max="15" width="11.8515625" style="0" customWidth="1"/>
    <col min="16" max="16" width="7.7109375" style="0" customWidth="1"/>
    <col min="17" max="17" width="11.421875" style="0" customWidth="1"/>
    <col min="19" max="19" width="9.57421875" style="0" bestFit="1" customWidth="1"/>
  </cols>
  <sheetData>
    <row r="1" spans="1:17" ht="22.5">
      <c r="A1" s="50"/>
      <c r="B1" s="188" t="s">
        <v>2914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51"/>
      <c r="Q1" s="74"/>
    </row>
    <row r="2" spans="1:17" ht="14.25" customHeight="1">
      <c r="A2" s="228" t="s">
        <v>0</v>
      </c>
      <c r="B2" s="220" t="s">
        <v>1</v>
      </c>
      <c r="C2" s="220" t="s">
        <v>2</v>
      </c>
      <c r="D2" s="220" t="s">
        <v>3</v>
      </c>
      <c r="E2" s="216" t="s">
        <v>1883</v>
      </c>
      <c r="F2" s="216"/>
      <c r="G2" s="216"/>
      <c r="H2" s="216"/>
      <c r="I2" s="216"/>
      <c r="J2" s="216"/>
      <c r="K2" s="216"/>
      <c r="L2" s="217"/>
      <c r="M2" s="222" t="s">
        <v>1884</v>
      </c>
      <c r="N2" s="222"/>
      <c r="O2" s="235"/>
      <c r="P2" s="60"/>
      <c r="Q2" s="75"/>
    </row>
    <row r="3" spans="1:17" ht="14.25">
      <c r="A3" s="229"/>
      <c r="B3" s="221"/>
      <c r="C3" s="221"/>
      <c r="D3" s="221"/>
      <c r="E3" s="218" t="s">
        <v>1885</v>
      </c>
      <c r="F3" s="218"/>
      <c r="G3" s="218" t="s">
        <v>1886</v>
      </c>
      <c r="H3" s="218"/>
      <c r="I3" s="218" t="s">
        <v>1887</v>
      </c>
      <c r="J3" s="218"/>
      <c r="K3" s="218" t="s">
        <v>1888</v>
      </c>
      <c r="L3" s="219"/>
      <c r="M3" s="222"/>
      <c r="N3" s="222"/>
      <c r="O3" s="236"/>
      <c r="P3" s="60"/>
      <c r="Q3" s="75"/>
    </row>
    <row r="4" spans="1:17" ht="24">
      <c r="A4" s="230"/>
      <c r="B4" s="218"/>
      <c r="C4" s="218"/>
      <c r="D4" s="218"/>
      <c r="E4" s="52" t="s">
        <v>6</v>
      </c>
      <c r="F4" s="52" t="s">
        <v>7</v>
      </c>
      <c r="G4" s="52" t="s">
        <v>6</v>
      </c>
      <c r="H4" s="52" t="s">
        <v>7</v>
      </c>
      <c r="I4" s="52" t="s">
        <v>6</v>
      </c>
      <c r="J4" s="52" t="s">
        <v>7</v>
      </c>
      <c r="K4" s="52" t="s">
        <v>6</v>
      </c>
      <c r="L4" s="61" t="s">
        <v>7</v>
      </c>
      <c r="M4" s="62" t="s">
        <v>6</v>
      </c>
      <c r="N4" s="62" t="s">
        <v>7</v>
      </c>
      <c r="O4" s="237"/>
      <c r="P4" s="60"/>
      <c r="Q4" s="75"/>
    </row>
    <row r="5" spans="1:17" ht="33.75">
      <c r="A5" s="53" t="s">
        <v>10</v>
      </c>
      <c r="B5" s="54" t="s">
        <v>1889</v>
      </c>
      <c r="C5" s="54" t="s">
        <v>1890</v>
      </c>
      <c r="D5" s="54" t="s">
        <v>198</v>
      </c>
      <c r="E5" s="54"/>
      <c r="F5" s="54"/>
      <c r="G5" s="54"/>
      <c r="H5" s="54"/>
      <c r="I5" s="54"/>
      <c r="J5" s="54"/>
      <c r="K5" s="54">
        <v>537</v>
      </c>
      <c r="L5" s="54">
        <f aca="true" t="shared" si="0" ref="L5:L15">K5/1.129</f>
        <v>475.6421612046058</v>
      </c>
      <c r="M5" s="58">
        <v>380</v>
      </c>
      <c r="N5" s="64">
        <f aca="true" t="shared" si="1" ref="N5:N15">M5/1.129</f>
        <v>336.5810451727192</v>
      </c>
      <c r="O5" s="65"/>
      <c r="P5" s="66"/>
      <c r="Q5" s="76"/>
    </row>
    <row r="6" spans="1:17" ht="33.75">
      <c r="A6" s="53" t="s">
        <v>12</v>
      </c>
      <c r="B6" s="54" t="s">
        <v>1889</v>
      </c>
      <c r="C6" s="54" t="s">
        <v>1891</v>
      </c>
      <c r="D6" s="54" t="s">
        <v>198</v>
      </c>
      <c r="E6" s="54"/>
      <c r="F6" s="54"/>
      <c r="G6" s="54">
        <v>514</v>
      </c>
      <c r="H6" s="54">
        <f aca="true" t="shared" si="2" ref="H6:J23">G6/1.129</f>
        <v>455.2701505757307</v>
      </c>
      <c r="I6" s="54">
        <v>524</v>
      </c>
      <c r="J6" s="54">
        <f t="shared" si="2"/>
        <v>464.1275465013286</v>
      </c>
      <c r="K6" s="54">
        <v>853</v>
      </c>
      <c r="L6" s="54">
        <f t="shared" si="0"/>
        <v>755.5358724534987</v>
      </c>
      <c r="M6" s="54">
        <v>380</v>
      </c>
      <c r="N6" s="67">
        <f t="shared" si="1"/>
        <v>336.5810451727192</v>
      </c>
      <c r="O6" s="65"/>
      <c r="P6" s="66"/>
      <c r="Q6" s="76"/>
    </row>
    <row r="7" spans="1:17" ht="33.75">
      <c r="A7" s="53" t="s">
        <v>14</v>
      </c>
      <c r="B7" s="54" t="s">
        <v>1889</v>
      </c>
      <c r="C7" s="54" t="s">
        <v>1892</v>
      </c>
      <c r="D7" s="54" t="s">
        <v>198</v>
      </c>
      <c r="E7" s="54"/>
      <c r="F7" s="54"/>
      <c r="G7" s="54">
        <v>907</v>
      </c>
      <c r="H7" s="54">
        <f t="shared" si="2"/>
        <v>803.3658104517272</v>
      </c>
      <c r="I7" s="54">
        <v>924</v>
      </c>
      <c r="J7" s="54">
        <f t="shared" si="2"/>
        <v>818.4233835252436</v>
      </c>
      <c r="K7" s="54">
        <v>1186</v>
      </c>
      <c r="L7" s="54">
        <f t="shared" si="0"/>
        <v>1050.4871567759078</v>
      </c>
      <c r="M7" s="54">
        <v>475</v>
      </c>
      <c r="N7" s="67">
        <f t="shared" si="1"/>
        <v>420.72630646589903</v>
      </c>
      <c r="O7" s="65"/>
      <c r="P7" s="66"/>
      <c r="Q7" s="76"/>
    </row>
    <row r="8" spans="1:17" ht="33.75">
      <c r="A8" s="53" t="s">
        <v>16</v>
      </c>
      <c r="B8" s="54" t="s">
        <v>1889</v>
      </c>
      <c r="C8" s="54" t="s">
        <v>1893</v>
      </c>
      <c r="D8" s="54" t="s">
        <v>198</v>
      </c>
      <c r="E8" s="54"/>
      <c r="F8" s="54"/>
      <c r="G8" s="54">
        <v>1178</v>
      </c>
      <c r="H8" s="54">
        <f t="shared" si="2"/>
        <v>1043.4012400354295</v>
      </c>
      <c r="I8" s="54">
        <v>1194</v>
      </c>
      <c r="J8" s="54">
        <f t="shared" si="2"/>
        <v>1057.573073516386</v>
      </c>
      <c r="K8" s="54">
        <v>1320</v>
      </c>
      <c r="L8" s="54">
        <f t="shared" si="0"/>
        <v>1169.1762621789194</v>
      </c>
      <c r="M8" s="54">
        <v>602</v>
      </c>
      <c r="N8" s="67">
        <f t="shared" si="1"/>
        <v>533.215234720992</v>
      </c>
      <c r="O8" s="65"/>
      <c r="P8" s="66"/>
      <c r="Q8" s="76"/>
    </row>
    <row r="9" spans="1:17" ht="33.75">
      <c r="A9" s="53" t="s">
        <v>17</v>
      </c>
      <c r="B9" s="54" t="s">
        <v>1889</v>
      </c>
      <c r="C9" s="54" t="s">
        <v>1894</v>
      </c>
      <c r="D9" s="54" t="s">
        <v>198</v>
      </c>
      <c r="E9" s="54"/>
      <c r="F9" s="54"/>
      <c r="G9" s="54">
        <v>1626</v>
      </c>
      <c r="H9" s="54">
        <f t="shared" si="2"/>
        <v>1440.2125775022143</v>
      </c>
      <c r="I9" s="54">
        <v>1656</v>
      </c>
      <c r="J9" s="54">
        <f t="shared" si="2"/>
        <v>1466.784765279008</v>
      </c>
      <c r="K9" s="54">
        <v>2340</v>
      </c>
      <c r="L9" s="54">
        <f t="shared" si="0"/>
        <v>2072.6306465899024</v>
      </c>
      <c r="M9" s="54">
        <v>660</v>
      </c>
      <c r="N9" s="67">
        <f t="shared" si="1"/>
        <v>584.5881310894597</v>
      </c>
      <c r="O9" s="65"/>
      <c r="P9" s="66"/>
      <c r="Q9" s="76"/>
    </row>
    <row r="10" spans="1:17" ht="33.75">
      <c r="A10" s="53" t="s">
        <v>18</v>
      </c>
      <c r="B10" s="54" t="s">
        <v>1889</v>
      </c>
      <c r="C10" s="54" t="s">
        <v>1895</v>
      </c>
      <c r="D10" s="54" t="s">
        <v>198</v>
      </c>
      <c r="E10" s="54"/>
      <c r="F10" s="54"/>
      <c r="G10" s="54">
        <v>2100</v>
      </c>
      <c r="H10" s="54">
        <f t="shared" si="2"/>
        <v>1860.0531443755535</v>
      </c>
      <c r="I10" s="54">
        <v>2136</v>
      </c>
      <c r="J10" s="54">
        <f t="shared" si="2"/>
        <v>1891.9397697077059</v>
      </c>
      <c r="K10" s="54">
        <v>3000</v>
      </c>
      <c r="L10" s="54">
        <f t="shared" si="0"/>
        <v>2657.218777679362</v>
      </c>
      <c r="M10" s="54">
        <v>756</v>
      </c>
      <c r="N10" s="67">
        <f t="shared" si="1"/>
        <v>669.6191319751993</v>
      </c>
      <c r="O10" s="65"/>
      <c r="P10" s="66"/>
      <c r="Q10" s="76"/>
    </row>
    <row r="11" spans="1:21" ht="33.75">
      <c r="A11" s="53" t="s">
        <v>9</v>
      </c>
      <c r="B11" s="54" t="s">
        <v>1889</v>
      </c>
      <c r="C11" s="54" t="s">
        <v>1896</v>
      </c>
      <c r="D11" s="54" t="s">
        <v>198</v>
      </c>
      <c r="E11" s="54"/>
      <c r="F11" s="54"/>
      <c r="G11" s="54">
        <v>3108</v>
      </c>
      <c r="H11" s="54">
        <f t="shared" si="2"/>
        <v>2752.8786536758194</v>
      </c>
      <c r="I11" s="54">
        <v>3168</v>
      </c>
      <c r="J11" s="54">
        <f t="shared" si="2"/>
        <v>2806.0230292294063</v>
      </c>
      <c r="K11" s="54">
        <v>3480</v>
      </c>
      <c r="L11" s="54">
        <f t="shared" si="0"/>
        <v>3082.3737821080604</v>
      </c>
      <c r="M11" s="54">
        <v>1260</v>
      </c>
      <c r="N11" s="67">
        <f t="shared" si="1"/>
        <v>1116.0318866253322</v>
      </c>
      <c r="O11" s="65"/>
      <c r="P11" s="66"/>
      <c r="Q11" s="76"/>
      <c r="U11" s="12" t="s">
        <v>1897</v>
      </c>
    </row>
    <row r="12" spans="1:17" ht="33.75">
      <c r="A12" s="53" t="s">
        <v>19</v>
      </c>
      <c r="B12" s="54" t="s">
        <v>1889</v>
      </c>
      <c r="C12" s="54" t="s">
        <v>1898</v>
      </c>
      <c r="D12" s="54" t="s">
        <v>198</v>
      </c>
      <c r="E12" s="54"/>
      <c r="F12" s="54"/>
      <c r="G12" s="54">
        <v>4860</v>
      </c>
      <c r="H12" s="54">
        <f t="shared" si="2"/>
        <v>4304.694419840567</v>
      </c>
      <c r="I12" s="54">
        <v>4920</v>
      </c>
      <c r="J12" s="54">
        <f t="shared" si="2"/>
        <v>4357.838795394154</v>
      </c>
      <c r="K12" s="54">
        <v>5340</v>
      </c>
      <c r="L12" s="54">
        <f t="shared" si="0"/>
        <v>4729.849424269265</v>
      </c>
      <c r="M12" s="54">
        <v>1560</v>
      </c>
      <c r="N12" s="67">
        <f t="shared" si="1"/>
        <v>1381.7537643932683</v>
      </c>
      <c r="O12" s="65"/>
      <c r="P12" s="66"/>
      <c r="Q12" s="76"/>
    </row>
    <row r="13" spans="1:17" ht="33.75">
      <c r="A13" s="53" t="s">
        <v>20</v>
      </c>
      <c r="B13" s="54" t="s">
        <v>1889</v>
      </c>
      <c r="C13" s="54" t="s">
        <v>1899</v>
      </c>
      <c r="D13" s="54" t="s">
        <v>198</v>
      </c>
      <c r="E13" s="54"/>
      <c r="F13" s="54"/>
      <c r="G13" s="54">
        <v>5520</v>
      </c>
      <c r="H13" s="54">
        <f t="shared" si="2"/>
        <v>4889.282550930026</v>
      </c>
      <c r="I13" s="54">
        <v>5640</v>
      </c>
      <c r="J13" s="54">
        <f t="shared" si="2"/>
        <v>4995.571302037201</v>
      </c>
      <c r="K13" s="54">
        <v>7920</v>
      </c>
      <c r="L13" s="54">
        <f t="shared" si="0"/>
        <v>7015.057573073516</v>
      </c>
      <c r="M13" s="54">
        <v>1800</v>
      </c>
      <c r="N13" s="67">
        <f t="shared" si="1"/>
        <v>1594.3312666076174</v>
      </c>
      <c r="O13" s="65"/>
      <c r="P13" s="66"/>
      <c r="Q13" s="76"/>
    </row>
    <row r="14" spans="1:17" ht="33.75">
      <c r="A14" s="53" t="s">
        <v>23</v>
      </c>
      <c r="B14" s="54" t="s">
        <v>1889</v>
      </c>
      <c r="C14" s="54" t="s">
        <v>1900</v>
      </c>
      <c r="D14" s="54" t="s">
        <v>198</v>
      </c>
      <c r="E14" s="54"/>
      <c r="F14" s="54"/>
      <c r="G14" s="54">
        <v>6228</v>
      </c>
      <c r="H14" s="54">
        <f t="shared" si="2"/>
        <v>5516.386182462356</v>
      </c>
      <c r="I14" s="54">
        <v>6348</v>
      </c>
      <c r="J14" s="54">
        <f t="shared" si="2"/>
        <v>5622.67493356953</v>
      </c>
      <c r="K14" s="54">
        <v>8556</v>
      </c>
      <c r="L14" s="54">
        <f t="shared" si="0"/>
        <v>7578.387953941541</v>
      </c>
      <c r="M14" s="54">
        <v>1920</v>
      </c>
      <c r="N14" s="67">
        <f t="shared" si="1"/>
        <v>1700.6200177147919</v>
      </c>
      <c r="O14" s="65"/>
      <c r="P14" s="66"/>
      <c r="Q14" s="76"/>
    </row>
    <row r="15" spans="1:17" ht="33.75">
      <c r="A15" s="53" t="s">
        <v>24</v>
      </c>
      <c r="B15" s="54" t="s">
        <v>1889</v>
      </c>
      <c r="C15" s="54" t="s">
        <v>1901</v>
      </c>
      <c r="D15" s="54" t="s">
        <v>198</v>
      </c>
      <c r="E15" s="54"/>
      <c r="F15" s="54"/>
      <c r="G15" s="54">
        <v>6600</v>
      </c>
      <c r="H15" s="54">
        <f t="shared" si="2"/>
        <v>5845.881310894597</v>
      </c>
      <c r="I15" s="54">
        <v>6720</v>
      </c>
      <c r="J15" s="54">
        <f t="shared" si="2"/>
        <v>5952.170062001772</v>
      </c>
      <c r="K15" s="54">
        <v>9240</v>
      </c>
      <c r="L15" s="54">
        <f t="shared" si="0"/>
        <v>8184.233835252436</v>
      </c>
      <c r="M15" s="54">
        <v>2040</v>
      </c>
      <c r="N15" s="67">
        <f t="shared" si="1"/>
        <v>1806.9087688219663</v>
      </c>
      <c r="O15" s="65"/>
      <c r="P15" s="66"/>
      <c r="Q15" s="76"/>
    </row>
    <row r="16" spans="1:17" ht="22.5">
      <c r="A16" s="53" t="s">
        <v>25</v>
      </c>
      <c r="B16" s="54" t="s">
        <v>1902</v>
      </c>
      <c r="C16" s="54" t="s">
        <v>1903</v>
      </c>
      <c r="D16" s="54" t="s">
        <v>198</v>
      </c>
      <c r="E16" s="54">
        <v>145</v>
      </c>
      <c r="F16" s="54">
        <f aca="true" t="shared" si="3" ref="F16:F23">E16/1.129</f>
        <v>128.43224092116918</v>
      </c>
      <c r="G16" s="54">
        <v>165</v>
      </c>
      <c r="H16" s="54">
        <f aca="true" t="shared" si="4" ref="H16:H23">G16/1.129</f>
        <v>146.14703277236492</v>
      </c>
      <c r="I16" s="54">
        <v>175</v>
      </c>
      <c r="J16" s="54">
        <f t="shared" si="2"/>
        <v>155.0044286979628</v>
      </c>
      <c r="K16" s="54"/>
      <c r="L16" s="54"/>
      <c r="M16" s="54"/>
      <c r="N16" s="67"/>
      <c r="O16" s="65"/>
      <c r="P16" s="66"/>
      <c r="Q16" s="75"/>
    </row>
    <row r="17" spans="1:17" ht="22.5">
      <c r="A17" s="53" t="s">
        <v>26</v>
      </c>
      <c r="B17" s="54" t="s">
        <v>1902</v>
      </c>
      <c r="C17" s="54" t="s">
        <v>1904</v>
      </c>
      <c r="D17" s="54" t="s">
        <v>198</v>
      </c>
      <c r="E17" s="54">
        <v>270</v>
      </c>
      <c r="F17" s="54">
        <f t="shared" si="3"/>
        <v>239.1496899911426</v>
      </c>
      <c r="G17" s="54">
        <v>310</v>
      </c>
      <c r="H17" s="54">
        <f t="shared" si="4"/>
        <v>274.5792736935341</v>
      </c>
      <c r="I17" s="54">
        <v>335</v>
      </c>
      <c r="J17" s="54">
        <f t="shared" si="2"/>
        <v>296.7227635075288</v>
      </c>
      <c r="K17" s="54"/>
      <c r="L17" s="54"/>
      <c r="M17" s="54"/>
      <c r="N17" s="67"/>
      <c r="O17" s="65"/>
      <c r="P17" s="66"/>
      <c r="Q17" s="75"/>
    </row>
    <row r="18" spans="1:17" ht="22.5">
      <c r="A18" s="53" t="s">
        <v>27</v>
      </c>
      <c r="B18" s="54" t="s">
        <v>1902</v>
      </c>
      <c r="C18" s="54" t="s">
        <v>1905</v>
      </c>
      <c r="D18" s="54" t="s">
        <v>198</v>
      </c>
      <c r="E18" s="54">
        <v>480</v>
      </c>
      <c r="F18" s="54">
        <f t="shared" si="3"/>
        <v>425.15500442869796</v>
      </c>
      <c r="G18" s="54">
        <v>525</v>
      </c>
      <c r="H18" s="54">
        <f t="shared" si="4"/>
        <v>465.0132860938884</v>
      </c>
      <c r="I18" s="54">
        <v>560</v>
      </c>
      <c r="J18" s="54">
        <f t="shared" si="2"/>
        <v>496.01417183348093</v>
      </c>
      <c r="K18" s="54"/>
      <c r="L18" s="54"/>
      <c r="M18" s="54"/>
      <c r="N18" s="67"/>
      <c r="O18" s="65"/>
      <c r="P18" s="66"/>
      <c r="Q18" s="75"/>
    </row>
    <row r="19" spans="1:17" ht="22.5">
      <c r="A19" s="53" t="s">
        <v>28</v>
      </c>
      <c r="B19" s="54" t="s">
        <v>1902</v>
      </c>
      <c r="C19" s="54" t="s">
        <v>1906</v>
      </c>
      <c r="D19" s="54" t="s">
        <v>198</v>
      </c>
      <c r="E19" s="54">
        <v>730</v>
      </c>
      <c r="F19" s="54">
        <f t="shared" si="3"/>
        <v>646.5899025686448</v>
      </c>
      <c r="G19" s="54">
        <v>880</v>
      </c>
      <c r="H19" s="54">
        <f t="shared" si="4"/>
        <v>779.450841452613</v>
      </c>
      <c r="I19" s="54">
        <v>990</v>
      </c>
      <c r="J19" s="54">
        <f t="shared" si="2"/>
        <v>876.8821966341895</v>
      </c>
      <c r="K19" s="54"/>
      <c r="L19" s="54"/>
      <c r="M19" s="54"/>
      <c r="N19" s="67"/>
      <c r="O19" s="65"/>
      <c r="P19" s="66"/>
      <c r="Q19" s="75"/>
    </row>
    <row r="20" spans="1:17" ht="22.5">
      <c r="A20" s="53" t="s">
        <v>29</v>
      </c>
      <c r="B20" s="54" t="s">
        <v>1902</v>
      </c>
      <c r="C20" s="54" t="s">
        <v>1907</v>
      </c>
      <c r="D20" s="54" t="s">
        <v>198</v>
      </c>
      <c r="E20" s="54">
        <v>990</v>
      </c>
      <c r="F20" s="54">
        <f t="shared" si="3"/>
        <v>876.8821966341895</v>
      </c>
      <c r="G20" s="54">
        <v>1200</v>
      </c>
      <c r="H20" s="54">
        <f t="shared" si="4"/>
        <v>1062.887511071745</v>
      </c>
      <c r="I20" s="54">
        <v>1400</v>
      </c>
      <c r="J20" s="54">
        <f t="shared" si="2"/>
        <v>1240.0354295837024</v>
      </c>
      <c r="K20" s="54"/>
      <c r="L20" s="54"/>
      <c r="M20" s="54"/>
      <c r="N20" s="67"/>
      <c r="O20" s="65"/>
      <c r="P20" s="66"/>
      <c r="Q20" s="75"/>
    </row>
    <row r="21" spans="1:17" ht="22.5">
      <c r="A21" s="53" t="s">
        <v>30</v>
      </c>
      <c r="B21" s="54" t="s">
        <v>1902</v>
      </c>
      <c r="C21" s="54" t="s">
        <v>1908</v>
      </c>
      <c r="D21" s="54" t="s">
        <v>198</v>
      </c>
      <c r="E21" s="54">
        <v>1800</v>
      </c>
      <c r="F21" s="54">
        <f t="shared" si="3"/>
        <v>1594.3312666076174</v>
      </c>
      <c r="G21" s="54">
        <v>2170</v>
      </c>
      <c r="H21" s="54">
        <f t="shared" si="4"/>
        <v>1922.0549158547387</v>
      </c>
      <c r="I21" s="54">
        <v>2350</v>
      </c>
      <c r="J21" s="54">
        <f t="shared" si="2"/>
        <v>2081.4880425155006</v>
      </c>
      <c r="K21" s="54"/>
      <c r="L21" s="54"/>
      <c r="M21" s="54"/>
      <c r="N21" s="67"/>
      <c r="O21" s="65"/>
      <c r="P21" s="66"/>
      <c r="Q21" s="75"/>
    </row>
    <row r="22" spans="1:17" ht="22.5">
      <c r="A22" s="53" t="s">
        <v>31</v>
      </c>
      <c r="B22" s="54" t="s">
        <v>1902</v>
      </c>
      <c r="C22" s="54" t="s">
        <v>1909</v>
      </c>
      <c r="D22" s="54" t="s">
        <v>198</v>
      </c>
      <c r="E22" s="54">
        <v>2800</v>
      </c>
      <c r="F22" s="54">
        <f t="shared" si="3"/>
        <v>2480.0708591674047</v>
      </c>
      <c r="G22" s="54">
        <v>3200</v>
      </c>
      <c r="H22" s="54">
        <f t="shared" si="4"/>
        <v>2834.3666961913195</v>
      </c>
      <c r="I22" s="54">
        <v>3500</v>
      </c>
      <c r="J22" s="54">
        <f t="shared" si="2"/>
        <v>3100.088573959256</v>
      </c>
      <c r="K22" s="54"/>
      <c r="L22" s="54"/>
      <c r="M22" s="54"/>
      <c r="N22" s="67"/>
      <c r="O22" s="65"/>
      <c r="P22" s="66"/>
      <c r="Q22" s="75"/>
    </row>
    <row r="23" spans="1:17" ht="22.5">
      <c r="A23" s="53" t="s">
        <v>32</v>
      </c>
      <c r="B23" s="54" t="s">
        <v>1902</v>
      </c>
      <c r="C23" s="56" t="s">
        <v>1910</v>
      </c>
      <c r="D23" s="56" t="s">
        <v>198</v>
      </c>
      <c r="E23" s="56">
        <v>4000</v>
      </c>
      <c r="F23" s="54">
        <f t="shared" si="3"/>
        <v>3542.9583702391496</v>
      </c>
      <c r="G23" s="56">
        <v>4500</v>
      </c>
      <c r="H23" s="54">
        <f t="shared" si="4"/>
        <v>3985.8281665190434</v>
      </c>
      <c r="I23" s="56">
        <v>4900</v>
      </c>
      <c r="J23" s="54">
        <f t="shared" si="2"/>
        <v>4340.124003542958</v>
      </c>
      <c r="K23" s="56"/>
      <c r="L23" s="56"/>
      <c r="M23" s="56"/>
      <c r="N23" s="56"/>
      <c r="O23" s="68"/>
      <c r="P23" s="66"/>
      <c r="Q23" s="75"/>
    </row>
    <row r="24" spans="1:17" ht="12.75" customHeight="1">
      <c r="A24" s="231" t="s">
        <v>0</v>
      </c>
      <c r="B24" s="232" t="s">
        <v>1</v>
      </c>
      <c r="C24" s="231" t="s">
        <v>2</v>
      </c>
      <c r="D24" s="234" t="s">
        <v>1911</v>
      </c>
      <c r="E24" s="223" t="s">
        <v>1912</v>
      </c>
      <c r="F24" s="224"/>
      <c r="G24" s="224"/>
      <c r="H24" s="224"/>
      <c r="I24" s="224"/>
      <c r="J24" s="225"/>
      <c r="K24" s="242" t="s">
        <v>1913</v>
      </c>
      <c r="L24" s="239"/>
      <c r="M24" s="244" t="s">
        <v>1914</v>
      </c>
      <c r="N24" s="238"/>
      <c r="O24" s="242" t="s">
        <v>1915</v>
      </c>
      <c r="P24" s="245"/>
      <c r="Q24" s="238"/>
    </row>
    <row r="25" spans="1:17" ht="12.75">
      <c r="A25" s="232"/>
      <c r="B25" s="232"/>
      <c r="C25" s="232"/>
      <c r="D25" s="232"/>
      <c r="E25" s="226" t="s">
        <v>1916</v>
      </c>
      <c r="F25" s="227"/>
      <c r="G25" s="226" t="s">
        <v>1917</v>
      </c>
      <c r="H25" s="227"/>
      <c r="I25" s="226" t="s">
        <v>1918</v>
      </c>
      <c r="J25" s="227"/>
      <c r="K25" s="243"/>
      <c r="L25" s="241"/>
      <c r="M25" s="243"/>
      <c r="N25" s="241"/>
      <c r="O25" s="246"/>
      <c r="P25" s="247"/>
      <c r="Q25" s="239"/>
    </row>
    <row r="26" spans="1:17" ht="24">
      <c r="A26" s="233"/>
      <c r="B26" s="233"/>
      <c r="C26" s="233"/>
      <c r="D26" s="233"/>
      <c r="E26" s="52" t="s">
        <v>6</v>
      </c>
      <c r="F26" s="52" t="s">
        <v>7</v>
      </c>
      <c r="G26" s="52" t="s">
        <v>6</v>
      </c>
      <c r="H26" s="52" t="s">
        <v>7</v>
      </c>
      <c r="I26" s="52" t="s">
        <v>6</v>
      </c>
      <c r="J26" s="52" t="s">
        <v>7</v>
      </c>
      <c r="K26" s="52" t="s">
        <v>6</v>
      </c>
      <c r="L26" s="52" t="s">
        <v>7</v>
      </c>
      <c r="M26" s="52" t="s">
        <v>6</v>
      </c>
      <c r="N26" s="52" t="s">
        <v>7</v>
      </c>
      <c r="O26" s="52" t="s">
        <v>6</v>
      </c>
      <c r="P26" s="52" t="s">
        <v>7</v>
      </c>
      <c r="Q26" s="225"/>
    </row>
    <row r="27" spans="1:17" ht="12.75">
      <c r="A27" s="57" t="s">
        <v>10</v>
      </c>
      <c r="B27" s="58" t="s">
        <v>1919</v>
      </c>
      <c r="C27" s="58" t="s">
        <v>1920</v>
      </c>
      <c r="D27" s="58" t="s">
        <v>198</v>
      </c>
      <c r="E27" s="58"/>
      <c r="F27" s="58"/>
      <c r="G27" s="58"/>
      <c r="H27" s="58"/>
      <c r="I27" s="58">
        <v>34.02</v>
      </c>
      <c r="J27" s="54">
        <f>I27/1.129</f>
        <v>30.132860938883972</v>
      </c>
      <c r="K27" s="58">
        <v>14.44</v>
      </c>
      <c r="L27" s="54">
        <f>K27/1.129</f>
        <v>12.79007971656333</v>
      </c>
      <c r="M27" s="58">
        <v>17.09</v>
      </c>
      <c r="N27" s="67">
        <f>M27/1.129</f>
        <v>15.137289636846766</v>
      </c>
      <c r="O27" s="63">
        <v>26.436</v>
      </c>
      <c r="P27" s="64">
        <f>O27/1.129</f>
        <v>23.41541186891054</v>
      </c>
      <c r="Q27" s="77"/>
    </row>
    <row r="28" spans="1:17" ht="12.75">
      <c r="A28" s="57" t="s">
        <v>12</v>
      </c>
      <c r="B28" s="54" t="s">
        <v>1921</v>
      </c>
      <c r="C28" s="54" t="s">
        <v>1922</v>
      </c>
      <c r="D28" s="54" t="s">
        <v>198</v>
      </c>
      <c r="E28" s="54"/>
      <c r="F28" s="54"/>
      <c r="G28" s="54"/>
      <c r="H28" s="54"/>
      <c r="I28" s="54">
        <v>46.2</v>
      </c>
      <c r="J28" s="54">
        <f aca="true" t="shared" si="5" ref="J28:J56">I28/1.129</f>
        <v>40.92116917626218</v>
      </c>
      <c r="K28" s="54">
        <v>18.3</v>
      </c>
      <c r="L28" s="54">
        <f aca="true" t="shared" si="6" ref="L28:L60">K28/1.129</f>
        <v>16.209034543844112</v>
      </c>
      <c r="M28" s="54">
        <v>24</v>
      </c>
      <c r="N28" s="67">
        <f aca="true" t="shared" si="7" ref="N28:N46">M28/1.129</f>
        <v>21.257750221434897</v>
      </c>
      <c r="O28" s="55">
        <v>35.916</v>
      </c>
      <c r="P28" s="64">
        <f aca="true" t="shared" si="8" ref="P28:P42">O28/1.129</f>
        <v>31.812223206377322</v>
      </c>
      <c r="Q28" s="78"/>
    </row>
    <row r="29" spans="1:17" ht="12.75">
      <c r="A29" s="57" t="s">
        <v>14</v>
      </c>
      <c r="B29" s="54" t="s">
        <v>1921</v>
      </c>
      <c r="C29" s="54" t="s">
        <v>1923</v>
      </c>
      <c r="D29" s="54" t="s">
        <v>198</v>
      </c>
      <c r="E29" s="54"/>
      <c r="F29" s="54"/>
      <c r="G29" s="54"/>
      <c r="H29" s="54"/>
      <c r="I29" s="54">
        <v>58.08</v>
      </c>
      <c r="J29" s="54">
        <f t="shared" si="5"/>
        <v>51.443755535872455</v>
      </c>
      <c r="K29" s="54">
        <v>29.5</v>
      </c>
      <c r="L29" s="54">
        <f t="shared" si="6"/>
        <v>26.12931798051373</v>
      </c>
      <c r="M29" s="54">
        <v>37.63</v>
      </c>
      <c r="N29" s="67">
        <f t="shared" si="7"/>
        <v>33.330380868024804</v>
      </c>
      <c r="O29" s="55">
        <v>75.432</v>
      </c>
      <c r="P29" s="64">
        <f t="shared" si="8"/>
        <v>66.81310894596989</v>
      </c>
      <c r="Q29" s="78"/>
    </row>
    <row r="30" spans="1:17" ht="12.75">
      <c r="A30" s="57" t="s">
        <v>16</v>
      </c>
      <c r="B30" s="54" t="s">
        <v>1921</v>
      </c>
      <c r="C30" s="54" t="s">
        <v>1924</v>
      </c>
      <c r="D30" s="54" t="s">
        <v>198</v>
      </c>
      <c r="E30" s="54"/>
      <c r="F30" s="54"/>
      <c r="G30" s="54"/>
      <c r="H30" s="54"/>
      <c r="I30" s="54">
        <v>68.64</v>
      </c>
      <c r="J30" s="54">
        <f t="shared" si="5"/>
        <v>60.797165633303806</v>
      </c>
      <c r="K30" s="54">
        <v>42.71</v>
      </c>
      <c r="L30" s="54">
        <f t="shared" si="6"/>
        <v>37.82993799822852</v>
      </c>
      <c r="M30" s="54">
        <v>52.88</v>
      </c>
      <c r="N30" s="67">
        <f t="shared" si="7"/>
        <v>46.837909654561564</v>
      </c>
      <c r="O30" s="55">
        <v>107.76</v>
      </c>
      <c r="P30" s="64">
        <f t="shared" si="8"/>
        <v>95.44729849424269</v>
      </c>
      <c r="Q30" s="78"/>
    </row>
    <row r="31" spans="1:17" ht="12.75">
      <c r="A31" s="57" t="s">
        <v>17</v>
      </c>
      <c r="B31" s="54" t="s">
        <v>1921</v>
      </c>
      <c r="C31" s="54" t="s">
        <v>1925</v>
      </c>
      <c r="D31" s="54" t="s">
        <v>198</v>
      </c>
      <c r="E31" s="54"/>
      <c r="F31" s="54"/>
      <c r="G31" s="54">
        <v>84.6</v>
      </c>
      <c r="H31" s="54">
        <f>G31/1.129</f>
        <v>74.93356953055802</v>
      </c>
      <c r="I31" s="54">
        <v>95.04</v>
      </c>
      <c r="J31" s="54">
        <f t="shared" si="5"/>
        <v>84.1806908768822</v>
      </c>
      <c r="K31" s="54">
        <v>64.48</v>
      </c>
      <c r="L31" s="54">
        <f t="shared" si="6"/>
        <v>57.1124889282551</v>
      </c>
      <c r="M31" s="54">
        <v>67.12</v>
      </c>
      <c r="N31" s="67">
        <f t="shared" si="7"/>
        <v>59.450841452612934</v>
      </c>
      <c r="O31" s="55">
        <v>168.87599999999998</v>
      </c>
      <c r="P31" s="64">
        <f t="shared" si="8"/>
        <v>149.58015943312665</v>
      </c>
      <c r="Q31" s="78"/>
    </row>
    <row r="32" spans="1:17" ht="12.75">
      <c r="A32" s="57" t="s">
        <v>18</v>
      </c>
      <c r="B32" s="54" t="s">
        <v>1921</v>
      </c>
      <c r="C32" s="54" t="s">
        <v>1926</v>
      </c>
      <c r="D32" s="54" t="s">
        <v>198</v>
      </c>
      <c r="E32" s="54"/>
      <c r="F32" s="54"/>
      <c r="G32" s="54">
        <v>114.6</v>
      </c>
      <c r="H32" s="54">
        <f aca="true" t="shared" si="9" ref="H32:H60">G32/1.129</f>
        <v>101.50575730735163</v>
      </c>
      <c r="I32" s="54">
        <v>138.43</v>
      </c>
      <c r="J32" s="54">
        <f t="shared" si="5"/>
        <v>122.61293179805138</v>
      </c>
      <c r="K32" s="54">
        <v>93.56</v>
      </c>
      <c r="L32" s="54">
        <f t="shared" si="6"/>
        <v>82.86979627989372</v>
      </c>
      <c r="M32" s="54">
        <v>138.3</v>
      </c>
      <c r="N32" s="67">
        <f t="shared" si="7"/>
        <v>122.49778565101862</v>
      </c>
      <c r="O32" s="55">
        <v>254.928</v>
      </c>
      <c r="P32" s="64">
        <f t="shared" si="8"/>
        <v>225.7998228520815</v>
      </c>
      <c r="Q32" s="78"/>
    </row>
    <row r="33" spans="1:17" ht="12.75">
      <c r="A33" s="57" t="s">
        <v>9</v>
      </c>
      <c r="B33" s="54" t="s">
        <v>1921</v>
      </c>
      <c r="C33" s="54" t="s">
        <v>1927</v>
      </c>
      <c r="D33" s="54" t="s">
        <v>198</v>
      </c>
      <c r="E33" s="54"/>
      <c r="F33" s="54"/>
      <c r="G33" s="54">
        <v>129.74</v>
      </c>
      <c r="H33" s="54">
        <f t="shared" si="9"/>
        <v>114.91585473870683</v>
      </c>
      <c r="I33" s="54">
        <v>167.47</v>
      </c>
      <c r="J33" s="54">
        <f t="shared" si="5"/>
        <v>148.3348095659876</v>
      </c>
      <c r="K33" s="54">
        <v>97.63</v>
      </c>
      <c r="L33" s="54">
        <f t="shared" si="6"/>
        <v>86.47475642161204</v>
      </c>
      <c r="M33" s="54">
        <v>146.44</v>
      </c>
      <c r="N33" s="67">
        <f t="shared" si="7"/>
        <v>129.70770593445528</v>
      </c>
      <c r="O33" s="55">
        <v>268.536</v>
      </c>
      <c r="P33" s="64">
        <f t="shared" si="8"/>
        <v>237.85296722763508</v>
      </c>
      <c r="Q33" s="78"/>
    </row>
    <row r="34" spans="1:17" ht="12.75">
      <c r="A34" s="57" t="s">
        <v>19</v>
      </c>
      <c r="B34" s="54" t="s">
        <v>1921</v>
      </c>
      <c r="C34" s="54" t="s">
        <v>1928</v>
      </c>
      <c r="D34" s="54" t="s">
        <v>198</v>
      </c>
      <c r="E34" s="54"/>
      <c r="F34" s="54"/>
      <c r="G34" s="54">
        <v>171.6</v>
      </c>
      <c r="H34" s="54">
        <f t="shared" si="9"/>
        <v>151.9929140832595</v>
      </c>
      <c r="I34" s="54">
        <v>228.54</v>
      </c>
      <c r="J34" s="54">
        <f t="shared" si="5"/>
        <v>202.4269264836138</v>
      </c>
      <c r="K34" s="54">
        <v>141.36</v>
      </c>
      <c r="L34" s="54">
        <f t="shared" si="6"/>
        <v>125.20814880425156</v>
      </c>
      <c r="M34" s="54">
        <v>191.18</v>
      </c>
      <c r="N34" s="67">
        <f t="shared" si="7"/>
        <v>169.33569530558017</v>
      </c>
      <c r="O34" s="55">
        <v>376.88399999999996</v>
      </c>
      <c r="P34" s="64">
        <f t="shared" si="8"/>
        <v>333.82108060230286</v>
      </c>
      <c r="Q34" s="78"/>
    </row>
    <row r="35" spans="1:17" ht="12.75">
      <c r="A35" s="57" t="s">
        <v>20</v>
      </c>
      <c r="B35" s="54" t="s">
        <v>1921</v>
      </c>
      <c r="C35" s="54" t="s">
        <v>1929</v>
      </c>
      <c r="D35" s="54" t="s">
        <v>198</v>
      </c>
      <c r="E35" s="54"/>
      <c r="F35" s="54"/>
      <c r="G35" s="54">
        <v>244.99</v>
      </c>
      <c r="H35" s="54">
        <f t="shared" si="9"/>
        <v>216.99734278122233</v>
      </c>
      <c r="I35" s="54">
        <v>306.36</v>
      </c>
      <c r="J35" s="54">
        <f t="shared" si="5"/>
        <v>271.3551815766165</v>
      </c>
      <c r="K35" s="54">
        <v>174.91</v>
      </c>
      <c r="L35" s="54">
        <f t="shared" si="6"/>
        <v>154.92471213463241</v>
      </c>
      <c r="M35" s="54">
        <v>268.48</v>
      </c>
      <c r="N35" s="67">
        <f t="shared" si="7"/>
        <v>237.80336581045174</v>
      </c>
      <c r="O35" s="55">
        <v>559.32</v>
      </c>
      <c r="P35" s="64">
        <f t="shared" si="8"/>
        <v>495.41186891054036</v>
      </c>
      <c r="Q35" s="78"/>
    </row>
    <row r="36" spans="1:17" ht="12.75">
      <c r="A36" s="57" t="s">
        <v>23</v>
      </c>
      <c r="B36" s="54" t="s">
        <v>1921</v>
      </c>
      <c r="C36" s="54" t="s">
        <v>1930</v>
      </c>
      <c r="D36" s="54" t="s">
        <v>198</v>
      </c>
      <c r="E36" s="54">
        <v>267.07</v>
      </c>
      <c r="F36" s="54">
        <f>E36/1.129</f>
        <v>236.5544729849424</v>
      </c>
      <c r="G36" s="54">
        <v>318.12</v>
      </c>
      <c r="H36" s="54">
        <f t="shared" si="9"/>
        <v>281.7714791851196</v>
      </c>
      <c r="I36" s="54">
        <v>384.28</v>
      </c>
      <c r="J36" s="54">
        <f t="shared" si="5"/>
        <v>340.3720106288751</v>
      </c>
      <c r="K36" s="54">
        <v>223.73</v>
      </c>
      <c r="L36" s="54">
        <f t="shared" si="6"/>
        <v>198.16651904340122</v>
      </c>
      <c r="M36" s="54">
        <v>301.02</v>
      </c>
      <c r="N36" s="67">
        <f t="shared" si="7"/>
        <v>266.6253321523472</v>
      </c>
      <c r="O36" s="55">
        <v>701.7</v>
      </c>
      <c r="P36" s="64">
        <f t="shared" si="8"/>
        <v>621.5234720992028</v>
      </c>
      <c r="Q36" s="78"/>
    </row>
    <row r="37" spans="1:17" ht="14.25">
      <c r="A37" s="57" t="s">
        <v>24</v>
      </c>
      <c r="B37" s="54" t="s">
        <v>1921</v>
      </c>
      <c r="C37" s="54" t="s">
        <v>1931</v>
      </c>
      <c r="D37" s="54" t="s">
        <v>198</v>
      </c>
      <c r="E37" s="54">
        <v>346.96</v>
      </c>
      <c r="F37" s="54">
        <f aca="true" t="shared" si="10" ref="F37:F44">E37/1.129</f>
        <v>307.3162090345438</v>
      </c>
      <c r="G37" s="54">
        <v>385.44</v>
      </c>
      <c r="H37" s="54">
        <f t="shared" si="9"/>
        <v>341.39946855624447</v>
      </c>
      <c r="I37" s="54">
        <v>475.8</v>
      </c>
      <c r="J37" s="54">
        <f t="shared" si="5"/>
        <v>421.4348981399469</v>
      </c>
      <c r="K37" s="54">
        <v>284.75</v>
      </c>
      <c r="L37" s="54">
        <f t="shared" si="6"/>
        <v>252.21434898139947</v>
      </c>
      <c r="M37" s="72"/>
      <c r="N37" s="67"/>
      <c r="O37" s="69"/>
      <c r="P37" s="64"/>
      <c r="Q37" s="78"/>
    </row>
    <row r="38" spans="1:17" ht="12.75">
      <c r="A38" s="57" t="s">
        <v>25</v>
      </c>
      <c r="B38" s="54" t="s">
        <v>1921</v>
      </c>
      <c r="C38" s="54" t="s">
        <v>1932</v>
      </c>
      <c r="D38" s="54" t="s">
        <v>198</v>
      </c>
      <c r="E38" s="54">
        <v>408.28</v>
      </c>
      <c r="F38" s="54">
        <f t="shared" si="10"/>
        <v>361.62976085031</v>
      </c>
      <c r="G38" s="54">
        <v>450.12</v>
      </c>
      <c r="H38" s="54">
        <f t="shared" si="9"/>
        <v>398.6891054030115</v>
      </c>
      <c r="I38" s="54">
        <v>534.6</v>
      </c>
      <c r="J38" s="54">
        <f t="shared" si="5"/>
        <v>473.5163861824624</v>
      </c>
      <c r="K38" s="54">
        <v>357.97</v>
      </c>
      <c r="L38" s="54">
        <f t="shared" si="6"/>
        <v>317.0682019486271</v>
      </c>
      <c r="M38" s="54">
        <v>486.1</v>
      </c>
      <c r="N38" s="67">
        <f t="shared" si="7"/>
        <v>430.5580159433127</v>
      </c>
      <c r="O38" s="55">
        <v>1383.048</v>
      </c>
      <c r="P38" s="64">
        <f t="shared" si="8"/>
        <v>1225.0203720106288</v>
      </c>
      <c r="Q38" s="78"/>
    </row>
    <row r="39" spans="1:17" ht="12.75">
      <c r="A39" s="57" t="s">
        <v>26</v>
      </c>
      <c r="B39" s="54" t="s">
        <v>1921</v>
      </c>
      <c r="C39" s="54" t="s">
        <v>1933</v>
      </c>
      <c r="D39" s="54" t="s">
        <v>198</v>
      </c>
      <c r="E39" s="54">
        <v>493.68</v>
      </c>
      <c r="F39" s="54">
        <f t="shared" si="10"/>
        <v>437.2719220549159</v>
      </c>
      <c r="G39" s="54">
        <v>547.56</v>
      </c>
      <c r="H39" s="54">
        <f t="shared" si="9"/>
        <v>484.99557130203715</v>
      </c>
      <c r="I39" s="54">
        <v>679.8</v>
      </c>
      <c r="J39" s="54">
        <f t="shared" si="5"/>
        <v>602.1257750221434</v>
      </c>
      <c r="K39" s="54">
        <v>512.54</v>
      </c>
      <c r="L39" s="54">
        <f t="shared" si="6"/>
        <v>453.9769707705934</v>
      </c>
      <c r="M39" s="54">
        <v>581.7</v>
      </c>
      <c r="N39" s="67">
        <f t="shared" si="7"/>
        <v>515.2347209920284</v>
      </c>
      <c r="O39" s="55">
        <v>1787.7959999999998</v>
      </c>
      <c r="P39" s="64">
        <f t="shared" si="8"/>
        <v>1583.5217006200176</v>
      </c>
      <c r="Q39" s="78"/>
    </row>
    <row r="40" spans="1:17" ht="12.75">
      <c r="A40" s="57" t="s">
        <v>27</v>
      </c>
      <c r="B40" s="54" t="s">
        <v>1921</v>
      </c>
      <c r="C40" s="54" t="s">
        <v>1934</v>
      </c>
      <c r="D40" s="54" t="s">
        <v>198</v>
      </c>
      <c r="E40" s="54">
        <v>594.78</v>
      </c>
      <c r="F40" s="54">
        <f t="shared" si="10"/>
        <v>526.8201948627103</v>
      </c>
      <c r="G40" s="54">
        <v>630.76</v>
      </c>
      <c r="H40" s="54">
        <f t="shared" si="9"/>
        <v>558.6891054030115</v>
      </c>
      <c r="I40" s="54">
        <v>805.2</v>
      </c>
      <c r="J40" s="54">
        <f t="shared" si="5"/>
        <v>713.1975199291409</v>
      </c>
      <c r="K40" s="54">
        <v>606.1</v>
      </c>
      <c r="L40" s="54">
        <f t="shared" si="6"/>
        <v>536.8467670504872</v>
      </c>
      <c r="M40" s="54">
        <v>809.5</v>
      </c>
      <c r="N40" s="67">
        <f t="shared" si="7"/>
        <v>717.0062001771479</v>
      </c>
      <c r="O40" s="55">
        <v>1877.292</v>
      </c>
      <c r="P40" s="64">
        <f t="shared" si="8"/>
        <v>1662.7918511957484</v>
      </c>
      <c r="Q40" s="78"/>
    </row>
    <row r="41" spans="1:17" ht="12.75">
      <c r="A41" s="57" t="s">
        <v>28</v>
      </c>
      <c r="B41" s="54" t="s">
        <v>1921</v>
      </c>
      <c r="C41" s="54" t="s">
        <v>1935</v>
      </c>
      <c r="D41" s="54" t="s">
        <v>198</v>
      </c>
      <c r="E41" s="54">
        <v>774.14</v>
      </c>
      <c r="F41" s="54">
        <f t="shared" si="10"/>
        <v>685.6864481842338</v>
      </c>
      <c r="G41" s="54">
        <v>788.04</v>
      </c>
      <c r="H41" s="54">
        <f t="shared" si="9"/>
        <v>697.9982285208148</v>
      </c>
      <c r="I41" s="54">
        <v>978.3</v>
      </c>
      <c r="J41" s="54">
        <f t="shared" si="5"/>
        <v>866.51904340124</v>
      </c>
      <c r="K41" s="54">
        <v>868.48</v>
      </c>
      <c r="L41" s="54">
        <f t="shared" si="6"/>
        <v>769.2471213463242</v>
      </c>
      <c r="M41" s="54">
        <v>915.25</v>
      </c>
      <c r="N41" s="67">
        <f t="shared" si="7"/>
        <v>810.6731620903454</v>
      </c>
      <c r="O41" s="55">
        <v>2969.4959999999996</v>
      </c>
      <c r="P41" s="64">
        <f t="shared" si="8"/>
        <v>2630.200177147918</v>
      </c>
      <c r="Q41" s="78"/>
    </row>
    <row r="42" spans="1:17" ht="12.75">
      <c r="A42" s="57" t="s">
        <v>29</v>
      </c>
      <c r="B42" s="54" t="s">
        <v>1921</v>
      </c>
      <c r="C42" s="54" t="s">
        <v>1936</v>
      </c>
      <c r="D42" s="54" t="s">
        <v>198</v>
      </c>
      <c r="E42" s="54">
        <v>913.44</v>
      </c>
      <c r="F42" s="54">
        <f t="shared" si="10"/>
        <v>809.0699734278122</v>
      </c>
      <c r="G42" s="54">
        <v>951.72</v>
      </c>
      <c r="H42" s="54">
        <f t="shared" si="9"/>
        <v>842.9760850310009</v>
      </c>
      <c r="I42" s="54">
        <v>1180.2</v>
      </c>
      <c r="J42" s="54">
        <f t="shared" si="5"/>
        <v>1045.3498671390612</v>
      </c>
      <c r="K42" s="54">
        <v>1088.14</v>
      </c>
      <c r="L42" s="54">
        <f t="shared" si="6"/>
        <v>963.8086802480071</v>
      </c>
      <c r="M42" s="54">
        <v>976.27</v>
      </c>
      <c r="N42" s="67">
        <f t="shared" si="7"/>
        <v>864.7209920283436</v>
      </c>
      <c r="O42" s="55">
        <v>3416.9519999999998</v>
      </c>
      <c r="P42" s="64">
        <f t="shared" si="8"/>
        <v>3026.5296722763505</v>
      </c>
      <c r="Q42" s="78"/>
    </row>
    <row r="43" spans="1:17" ht="14.25">
      <c r="A43" s="57" t="s">
        <v>30</v>
      </c>
      <c r="B43" s="54" t="s">
        <v>1921</v>
      </c>
      <c r="C43" s="54" t="s">
        <v>1937</v>
      </c>
      <c r="D43" s="54" t="s">
        <v>198</v>
      </c>
      <c r="E43" s="54">
        <v>1260.36</v>
      </c>
      <c r="F43" s="54">
        <f t="shared" si="10"/>
        <v>1116.3507528786536</v>
      </c>
      <c r="G43" s="54">
        <v>1386</v>
      </c>
      <c r="H43" s="54">
        <f t="shared" si="9"/>
        <v>1227.6350752878654</v>
      </c>
      <c r="I43" s="54">
        <v>1584</v>
      </c>
      <c r="J43" s="54">
        <f t="shared" si="5"/>
        <v>1403.0115146147032</v>
      </c>
      <c r="K43" s="54">
        <v>1220.34</v>
      </c>
      <c r="L43" s="54">
        <f t="shared" si="6"/>
        <v>1080.903454384411</v>
      </c>
      <c r="M43" s="54">
        <v>1183.73</v>
      </c>
      <c r="N43" s="67">
        <f t="shared" si="7"/>
        <v>1048.4765279007972</v>
      </c>
      <c r="O43" s="70"/>
      <c r="P43" s="71"/>
      <c r="Q43" s="78"/>
    </row>
    <row r="44" spans="1:17" ht="14.25">
      <c r="A44" s="57" t="s">
        <v>31</v>
      </c>
      <c r="B44" s="54" t="s">
        <v>1921</v>
      </c>
      <c r="C44" s="54" t="s">
        <v>1938</v>
      </c>
      <c r="D44" s="54" t="s">
        <v>198</v>
      </c>
      <c r="E44" s="54">
        <v>1680.72</v>
      </c>
      <c r="F44" s="54">
        <f t="shared" si="10"/>
        <v>1488.680248007086</v>
      </c>
      <c r="G44" s="54">
        <v>1740.96</v>
      </c>
      <c r="H44" s="54">
        <f t="shared" si="9"/>
        <v>1542.0372010628876</v>
      </c>
      <c r="I44" s="54">
        <v>1914</v>
      </c>
      <c r="J44" s="54">
        <f t="shared" si="5"/>
        <v>1695.305580159433</v>
      </c>
      <c r="K44" s="54">
        <v>1810.16</v>
      </c>
      <c r="L44" s="54">
        <f t="shared" si="6"/>
        <v>1603.3303808680248</v>
      </c>
      <c r="M44" s="54">
        <v>1461.64</v>
      </c>
      <c r="N44" s="67">
        <f t="shared" si="7"/>
        <v>1294.6324180690879</v>
      </c>
      <c r="O44" s="70"/>
      <c r="P44" s="71"/>
      <c r="Q44" s="78"/>
    </row>
    <row r="45" spans="1:17" ht="14.25">
      <c r="A45" s="57" t="s">
        <v>32</v>
      </c>
      <c r="B45" s="54" t="s">
        <v>1921</v>
      </c>
      <c r="C45" s="54" t="s">
        <v>1939</v>
      </c>
      <c r="D45" s="54" t="s">
        <v>198</v>
      </c>
      <c r="E45" s="54"/>
      <c r="F45" s="54"/>
      <c r="G45" s="54">
        <v>2406.6</v>
      </c>
      <c r="H45" s="54">
        <f t="shared" si="9"/>
        <v>2131.6209034543845</v>
      </c>
      <c r="I45" s="54"/>
      <c r="J45" s="54"/>
      <c r="K45" s="54">
        <v>2294.23</v>
      </c>
      <c r="L45" s="54">
        <f t="shared" si="6"/>
        <v>2032.090345438441</v>
      </c>
      <c r="M45" s="54">
        <v>1750.9</v>
      </c>
      <c r="N45" s="67">
        <f t="shared" si="7"/>
        <v>1550.8414526129318</v>
      </c>
      <c r="O45" s="70"/>
      <c r="P45" s="71"/>
      <c r="Q45" s="78"/>
    </row>
    <row r="46" spans="1:17" ht="14.25">
      <c r="A46" s="57" t="s">
        <v>33</v>
      </c>
      <c r="B46" s="54" t="s">
        <v>1921</v>
      </c>
      <c r="C46" s="54" t="s">
        <v>1940</v>
      </c>
      <c r="D46" s="54" t="s">
        <v>198</v>
      </c>
      <c r="E46" s="54"/>
      <c r="F46" s="54"/>
      <c r="G46" s="54">
        <v>2820.6</v>
      </c>
      <c r="H46" s="54">
        <f t="shared" si="9"/>
        <v>2498.3170947741364</v>
      </c>
      <c r="I46" s="54"/>
      <c r="J46" s="54"/>
      <c r="K46" s="54">
        <v>3050.84</v>
      </c>
      <c r="L46" s="54">
        <f t="shared" si="6"/>
        <v>2702.249778565102</v>
      </c>
      <c r="M46" s="54">
        <v>2241.1</v>
      </c>
      <c r="N46" s="67">
        <f t="shared" si="7"/>
        <v>1985.0310008857396</v>
      </c>
      <c r="O46" s="70"/>
      <c r="P46" s="71"/>
      <c r="Q46" s="78"/>
    </row>
    <row r="47" spans="1:17" ht="12.75">
      <c r="A47" s="231" t="s">
        <v>0</v>
      </c>
      <c r="B47" s="232" t="s">
        <v>1</v>
      </c>
      <c r="C47" s="231" t="s">
        <v>2</v>
      </c>
      <c r="D47" s="234" t="s">
        <v>1911</v>
      </c>
      <c r="E47" s="223" t="s">
        <v>1912</v>
      </c>
      <c r="F47" s="224"/>
      <c r="G47" s="224"/>
      <c r="H47" s="224"/>
      <c r="I47" s="224"/>
      <c r="J47" s="225"/>
      <c r="K47" s="242" t="s">
        <v>1941</v>
      </c>
      <c r="L47" s="239"/>
      <c r="M47" s="244"/>
      <c r="N47" s="238"/>
      <c r="O47" s="242"/>
      <c r="P47" s="245"/>
      <c r="Q47" s="240"/>
    </row>
    <row r="48" spans="1:17" ht="12.75">
      <c r="A48" s="232"/>
      <c r="B48" s="232"/>
      <c r="C48" s="232"/>
      <c r="D48" s="232"/>
      <c r="E48" s="226" t="s">
        <v>1916</v>
      </c>
      <c r="F48" s="227"/>
      <c r="G48" s="226" t="s">
        <v>1917</v>
      </c>
      <c r="H48" s="227"/>
      <c r="I48" s="226" t="s">
        <v>1942</v>
      </c>
      <c r="J48" s="227"/>
      <c r="K48" s="243"/>
      <c r="L48" s="241"/>
      <c r="M48" s="243"/>
      <c r="N48" s="241"/>
      <c r="O48" s="246"/>
      <c r="P48" s="247"/>
      <c r="Q48" s="239"/>
    </row>
    <row r="49" spans="1:17" ht="24">
      <c r="A49" s="233"/>
      <c r="B49" s="233"/>
      <c r="C49" s="233"/>
      <c r="D49" s="233"/>
      <c r="E49" s="52" t="s">
        <v>6</v>
      </c>
      <c r="F49" s="52" t="s">
        <v>7</v>
      </c>
      <c r="G49" s="52" t="s">
        <v>6</v>
      </c>
      <c r="H49" s="52" t="s">
        <v>7</v>
      </c>
      <c r="I49" s="52" t="s">
        <v>6</v>
      </c>
      <c r="J49" s="52" t="s">
        <v>7</v>
      </c>
      <c r="K49" s="52" t="s">
        <v>6</v>
      </c>
      <c r="L49" s="52" t="s">
        <v>7</v>
      </c>
      <c r="M49" s="52"/>
      <c r="N49" s="52"/>
      <c r="O49" s="52"/>
      <c r="P49" s="52"/>
      <c r="Q49" s="241"/>
    </row>
    <row r="50" spans="1:17" ht="22.5">
      <c r="A50" s="59" t="s">
        <v>10</v>
      </c>
      <c r="B50" s="54" t="s">
        <v>1943</v>
      </c>
      <c r="C50" s="54" t="s">
        <v>1932</v>
      </c>
      <c r="D50" s="54" t="s">
        <v>198</v>
      </c>
      <c r="E50" s="54"/>
      <c r="F50" s="54"/>
      <c r="G50" s="54">
        <v>792</v>
      </c>
      <c r="H50" s="54">
        <f t="shared" si="9"/>
        <v>701.5057573073516</v>
      </c>
      <c r="I50" s="54">
        <v>840</v>
      </c>
      <c r="J50" s="54">
        <f t="shared" si="5"/>
        <v>744.0212577502215</v>
      </c>
      <c r="K50" s="54">
        <v>358</v>
      </c>
      <c r="L50" s="54">
        <f t="shared" si="6"/>
        <v>317.0947741364039</v>
      </c>
      <c r="M50" s="54"/>
      <c r="N50" s="67"/>
      <c r="O50" s="54"/>
      <c r="P50" s="64"/>
      <c r="Q50" s="78"/>
    </row>
    <row r="51" spans="1:17" ht="22.5">
      <c r="A51" s="59" t="s">
        <v>12</v>
      </c>
      <c r="B51" s="54" t="s">
        <v>1943</v>
      </c>
      <c r="C51" s="54" t="s">
        <v>1944</v>
      </c>
      <c r="D51" s="54" t="s">
        <v>198</v>
      </c>
      <c r="E51" s="54"/>
      <c r="F51" s="54"/>
      <c r="G51" s="54">
        <v>1020</v>
      </c>
      <c r="H51" s="54">
        <f t="shared" si="9"/>
        <v>903.4543844109832</v>
      </c>
      <c r="I51" s="54">
        <v>1128</v>
      </c>
      <c r="J51" s="54">
        <f t="shared" si="5"/>
        <v>999.1142604074402</v>
      </c>
      <c r="K51" s="54">
        <v>378</v>
      </c>
      <c r="L51" s="54">
        <f t="shared" si="6"/>
        <v>334.8095659875996</v>
      </c>
      <c r="M51" s="72"/>
      <c r="N51" s="67"/>
      <c r="O51" s="73"/>
      <c r="P51" s="64"/>
      <c r="Q51" s="78"/>
    </row>
    <row r="52" spans="1:17" ht="22.5">
      <c r="A52" s="59" t="s">
        <v>14</v>
      </c>
      <c r="B52" s="54" t="s">
        <v>1943</v>
      </c>
      <c r="C52" s="54" t="s">
        <v>1934</v>
      </c>
      <c r="D52" s="54" t="s">
        <v>198</v>
      </c>
      <c r="E52" s="54"/>
      <c r="F52" s="54"/>
      <c r="G52" s="54">
        <v>1188</v>
      </c>
      <c r="H52" s="54">
        <f t="shared" si="9"/>
        <v>1052.2586359610275</v>
      </c>
      <c r="I52" s="54">
        <v>1404</v>
      </c>
      <c r="J52" s="54">
        <f t="shared" si="5"/>
        <v>1243.5783879539415</v>
      </c>
      <c r="K52" s="54">
        <v>432</v>
      </c>
      <c r="L52" s="54">
        <f t="shared" si="6"/>
        <v>382.6395039858282</v>
      </c>
      <c r="M52" s="54"/>
      <c r="N52" s="54"/>
      <c r="O52" s="54"/>
      <c r="P52" s="64"/>
      <c r="Q52" s="78"/>
    </row>
    <row r="53" spans="1:17" ht="22.5">
      <c r="A53" s="59" t="s">
        <v>16</v>
      </c>
      <c r="B53" s="54" t="s">
        <v>1943</v>
      </c>
      <c r="C53" s="54" t="s">
        <v>1935</v>
      </c>
      <c r="D53" s="54" t="s">
        <v>198</v>
      </c>
      <c r="E53" s="54"/>
      <c r="F53" s="54"/>
      <c r="G53" s="54">
        <v>1380</v>
      </c>
      <c r="H53" s="54">
        <f t="shared" si="9"/>
        <v>1222.3206377325066</v>
      </c>
      <c r="I53" s="54">
        <v>1620</v>
      </c>
      <c r="J53" s="54">
        <f t="shared" si="5"/>
        <v>1434.8981399468555</v>
      </c>
      <c r="K53" s="54">
        <v>540</v>
      </c>
      <c r="L53" s="54">
        <f t="shared" si="6"/>
        <v>478.2993799822852</v>
      </c>
      <c r="M53" s="54"/>
      <c r="N53" s="54"/>
      <c r="O53" s="54"/>
      <c r="P53" s="64"/>
      <c r="Q53" s="78"/>
    </row>
    <row r="54" spans="1:17" ht="22.5">
      <c r="A54" s="59" t="s">
        <v>17</v>
      </c>
      <c r="B54" s="54" t="s">
        <v>1943</v>
      </c>
      <c r="C54" s="54" t="s">
        <v>1936</v>
      </c>
      <c r="D54" s="54" t="s">
        <v>198</v>
      </c>
      <c r="E54" s="54"/>
      <c r="F54" s="54"/>
      <c r="G54" s="54">
        <v>1680</v>
      </c>
      <c r="H54" s="54">
        <f t="shared" si="9"/>
        <v>1488.042515500443</v>
      </c>
      <c r="I54" s="54">
        <v>2220</v>
      </c>
      <c r="J54" s="54">
        <f t="shared" si="5"/>
        <v>1966.341895482728</v>
      </c>
      <c r="K54" s="54">
        <v>672</v>
      </c>
      <c r="L54" s="54">
        <f t="shared" si="6"/>
        <v>595.2170062001771</v>
      </c>
      <c r="M54" s="54"/>
      <c r="N54" s="54"/>
      <c r="O54" s="54"/>
      <c r="P54" s="64"/>
      <c r="Q54" s="78"/>
    </row>
    <row r="55" spans="1:17" ht="22.5">
      <c r="A55" s="59" t="s">
        <v>18</v>
      </c>
      <c r="B55" s="54" t="s">
        <v>1943</v>
      </c>
      <c r="C55" s="54" t="s">
        <v>1937</v>
      </c>
      <c r="D55" s="54" t="s">
        <v>198</v>
      </c>
      <c r="E55" s="54"/>
      <c r="F55" s="54"/>
      <c r="G55" s="54">
        <v>1920</v>
      </c>
      <c r="H55" s="54">
        <f t="shared" si="9"/>
        <v>1700.6200177147919</v>
      </c>
      <c r="I55" s="54">
        <v>2400</v>
      </c>
      <c r="J55" s="54">
        <f t="shared" si="5"/>
        <v>2125.77502214349</v>
      </c>
      <c r="K55" s="54">
        <v>804</v>
      </c>
      <c r="L55" s="54">
        <f t="shared" si="6"/>
        <v>712.134632418069</v>
      </c>
      <c r="M55" s="54"/>
      <c r="N55" s="54"/>
      <c r="O55" s="54"/>
      <c r="P55" s="64"/>
      <c r="Q55" s="78"/>
    </row>
    <row r="56" spans="1:17" ht="22.5">
      <c r="A56" s="59" t="s">
        <v>9</v>
      </c>
      <c r="B56" s="54" t="s">
        <v>1943</v>
      </c>
      <c r="C56" s="54" t="s">
        <v>1938</v>
      </c>
      <c r="D56" s="54" t="s">
        <v>198</v>
      </c>
      <c r="E56" s="54"/>
      <c r="F56" s="54"/>
      <c r="G56" s="54">
        <v>2640</v>
      </c>
      <c r="H56" s="54">
        <f t="shared" si="9"/>
        <v>2338.352524357839</v>
      </c>
      <c r="I56" s="54">
        <v>3180</v>
      </c>
      <c r="J56" s="54">
        <f t="shared" si="5"/>
        <v>2816.651904340124</v>
      </c>
      <c r="K56" s="54">
        <v>936</v>
      </c>
      <c r="L56" s="54">
        <f t="shared" si="6"/>
        <v>829.052258635961</v>
      </c>
      <c r="M56" s="54"/>
      <c r="N56" s="54"/>
      <c r="O56" s="54"/>
      <c r="P56" s="64"/>
      <c r="Q56" s="78"/>
    </row>
    <row r="57" spans="1:17" ht="22.5">
      <c r="A57" s="59" t="s">
        <v>19</v>
      </c>
      <c r="B57" s="54" t="s">
        <v>1943</v>
      </c>
      <c r="C57" s="54" t="s">
        <v>1939</v>
      </c>
      <c r="D57" s="54" t="s">
        <v>198</v>
      </c>
      <c r="E57" s="54"/>
      <c r="F57" s="54"/>
      <c r="G57" s="54">
        <v>3360</v>
      </c>
      <c r="H57" s="54">
        <f t="shared" si="9"/>
        <v>2976.085031000886</v>
      </c>
      <c r="I57" s="54"/>
      <c r="J57" s="54"/>
      <c r="K57" s="54">
        <v>1320</v>
      </c>
      <c r="L57" s="54">
        <f t="shared" si="6"/>
        <v>1169.1762621789194</v>
      </c>
      <c r="M57" s="54"/>
      <c r="N57" s="54"/>
      <c r="O57" s="70"/>
      <c r="P57" s="71"/>
      <c r="Q57" s="78"/>
    </row>
    <row r="58" spans="1:17" ht="22.5">
      <c r="A58" s="59" t="s">
        <v>20</v>
      </c>
      <c r="B58" s="54" t="s">
        <v>1943</v>
      </c>
      <c r="C58" s="54" t="s">
        <v>1940</v>
      </c>
      <c r="D58" s="54" t="s">
        <v>198</v>
      </c>
      <c r="E58" s="54"/>
      <c r="F58" s="54"/>
      <c r="G58" s="54">
        <v>4320</v>
      </c>
      <c r="H58" s="54">
        <f t="shared" si="9"/>
        <v>3826.3950398582815</v>
      </c>
      <c r="I58" s="54"/>
      <c r="J58" s="54"/>
      <c r="K58" s="54">
        <v>1536</v>
      </c>
      <c r="L58" s="54">
        <f t="shared" si="6"/>
        <v>1360.4960141718334</v>
      </c>
      <c r="M58" s="54"/>
      <c r="N58" s="54"/>
      <c r="O58" s="70"/>
      <c r="P58" s="71"/>
      <c r="Q58" s="78"/>
    </row>
    <row r="59" spans="1:17" ht="22.5">
      <c r="A59" s="59" t="s">
        <v>23</v>
      </c>
      <c r="B59" s="54" t="s">
        <v>1943</v>
      </c>
      <c r="C59" s="54" t="s">
        <v>1945</v>
      </c>
      <c r="D59" s="54" t="s">
        <v>198</v>
      </c>
      <c r="E59" s="54"/>
      <c r="F59" s="54"/>
      <c r="G59" s="54">
        <v>6120</v>
      </c>
      <c r="H59" s="54">
        <f t="shared" si="9"/>
        <v>5420.726306465899</v>
      </c>
      <c r="I59" s="54"/>
      <c r="J59" s="54"/>
      <c r="K59" s="54">
        <v>1920</v>
      </c>
      <c r="L59" s="54">
        <f t="shared" si="6"/>
        <v>1700.6200177147919</v>
      </c>
      <c r="M59" s="54"/>
      <c r="N59" s="54"/>
      <c r="O59" s="70"/>
      <c r="P59" s="71"/>
      <c r="Q59" s="78"/>
    </row>
    <row r="60" spans="1:17" ht="22.5">
      <c r="A60" s="59" t="s">
        <v>24</v>
      </c>
      <c r="B60" s="54" t="s">
        <v>1943</v>
      </c>
      <c r="C60" s="54" t="s">
        <v>1946</v>
      </c>
      <c r="D60" s="54" t="s">
        <v>198</v>
      </c>
      <c r="E60" s="54">
        <v>7920</v>
      </c>
      <c r="F60" s="54">
        <f>E60/1.129</f>
        <v>7015.057573073516</v>
      </c>
      <c r="G60" s="54">
        <v>8520</v>
      </c>
      <c r="H60" s="54">
        <f t="shared" si="9"/>
        <v>7546.501328609389</v>
      </c>
      <c r="I60" s="54"/>
      <c r="J60" s="54"/>
      <c r="K60" s="54">
        <v>2340</v>
      </c>
      <c r="L60" s="54">
        <f t="shared" si="6"/>
        <v>2072.6306465899024</v>
      </c>
      <c r="M60" s="54"/>
      <c r="N60" s="54"/>
      <c r="O60" s="70"/>
      <c r="P60" s="71"/>
      <c r="Q60" s="78"/>
    </row>
    <row r="61" spans="1:17" ht="12.75" customHeight="1">
      <c r="A61" s="231" t="s">
        <v>0</v>
      </c>
      <c r="B61" s="232" t="s">
        <v>1</v>
      </c>
      <c r="C61" s="231" t="s">
        <v>2</v>
      </c>
      <c r="D61" s="234" t="s">
        <v>1911</v>
      </c>
      <c r="E61" s="223" t="s">
        <v>1912</v>
      </c>
      <c r="F61" s="224"/>
      <c r="G61" s="224"/>
      <c r="H61" s="224"/>
      <c r="I61" s="224"/>
      <c r="J61" s="225"/>
      <c r="K61" s="242"/>
      <c r="L61" s="239"/>
      <c r="M61" s="242"/>
      <c r="N61" s="239"/>
      <c r="O61" s="242"/>
      <c r="P61" s="239"/>
      <c r="Q61" s="240"/>
    </row>
    <row r="62" spans="1:17" ht="12.75">
      <c r="A62" s="232"/>
      <c r="B62" s="232"/>
      <c r="C62" s="232"/>
      <c r="D62" s="232"/>
      <c r="E62" s="226" t="s">
        <v>1918</v>
      </c>
      <c r="F62" s="227"/>
      <c r="G62" s="226" t="s">
        <v>1947</v>
      </c>
      <c r="H62" s="227"/>
      <c r="I62" s="226" t="s">
        <v>1948</v>
      </c>
      <c r="J62" s="227"/>
      <c r="K62" s="243"/>
      <c r="L62" s="241"/>
      <c r="M62" s="243"/>
      <c r="N62" s="241"/>
      <c r="O62" s="243"/>
      <c r="P62" s="241"/>
      <c r="Q62" s="239"/>
    </row>
    <row r="63" spans="1:17" ht="24">
      <c r="A63" s="233"/>
      <c r="B63" s="233"/>
      <c r="C63" s="233"/>
      <c r="D63" s="233"/>
      <c r="E63" s="52" t="s">
        <v>6</v>
      </c>
      <c r="F63" s="52" t="s">
        <v>7</v>
      </c>
      <c r="G63" s="52" t="s">
        <v>6</v>
      </c>
      <c r="H63" s="52" t="s">
        <v>7</v>
      </c>
      <c r="I63" s="52" t="s">
        <v>6</v>
      </c>
      <c r="J63" s="52" t="s">
        <v>7</v>
      </c>
      <c r="K63" s="52"/>
      <c r="L63" s="52"/>
      <c r="M63" s="52"/>
      <c r="N63" s="52"/>
      <c r="O63" s="52"/>
      <c r="P63" s="52"/>
      <c r="Q63" s="241"/>
    </row>
    <row r="64" spans="1:17" ht="12.75">
      <c r="A64" s="59" t="s">
        <v>10</v>
      </c>
      <c r="B64" s="54" t="s">
        <v>1949</v>
      </c>
      <c r="C64" s="54" t="s">
        <v>1923</v>
      </c>
      <c r="D64" s="54" t="s">
        <v>198</v>
      </c>
      <c r="E64" s="54">
        <v>174</v>
      </c>
      <c r="F64" s="54">
        <f>E64/1.129</f>
        <v>154.118689105403</v>
      </c>
      <c r="G64" s="54">
        <v>192</v>
      </c>
      <c r="H64" s="54">
        <f aca="true" t="shared" si="11" ref="H64:H77">G64/1.129</f>
        <v>170.06200177147917</v>
      </c>
      <c r="I64" s="54">
        <v>276</v>
      </c>
      <c r="J64" s="54">
        <f aca="true" t="shared" si="12" ref="J64:J77">I64/1.129</f>
        <v>244.46412754650132</v>
      </c>
      <c r="K64" s="54"/>
      <c r="L64" s="54"/>
      <c r="M64" s="54"/>
      <c r="N64" s="54"/>
      <c r="O64" s="54"/>
      <c r="P64" s="64"/>
      <c r="Q64" s="78"/>
    </row>
    <row r="65" spans="1:17" ht="14.25">
      <c r="A65" s="59" t="s">
        <v>12</v>
      </c>
      <c r="B65" s="54" t="s">
        <v>1949</v>
      </c>
      <c r="C65" s="54" t="s">
        <v>1924</v>
      </c>
      <c r="D65" s="54" t="s">
        <v>198</v>
      </c>
      <c r="E65" s="54">
        <v>216</v>
      </c>
      <c r="F65" s="54">
        <f aca="true" t="shared" si="13" ref="F65:F79">E65/1.129</f>
        <v>191.3197519929141</v>
      </c>
      <c r="G65" s="54">
        <v>246</v>
      </c>
      <c r="H65" s="54">
        <f t="shared" si="11"/>
        <v>217.8919397697077</v>
      </c>
      <c r="I65" s="54">
        <v>336</v>
      </c>
      <c r="J65" s="54">
        <f t="shared" si="12"/>
        <v>297.60850310008857</v>
      </c>
      <c r="K65" s="54"/>
      <c r="L65" s="54"/>
      <c r="M65" s="72"/>
      <c r="N65" s="54"/>
      <c r="O65" s="73"/>
      <c r="P65" s="64"/>
      <c r="Q65" s="78"/>
    </row>
    <row r="66" spans="1:17" ht="12.75">
      <c r="A66" s="59" t="s">
        <v>14</v>
      </c>
      <c r="B66" s="54" t="s">
        <v>1949</v>
      </c>
      <c r="C66" s="54" t="s">
        <v>1925</v>
      </c>
      <c r="D66" s="54" t="s">
        <v>198</v>
      </c>
      <c r="E66" s="54">
        <v>252</v>
      </c>
      <c r="F66" s="54">
        <f t="shared" si="13"/>
        <v>223.20637732506643</v>
      </c>
      <c r="G66" s="54">
        <v>288</v>
      </c>
      <c r="H66" s="54">
        <f t="shared" si="11"/>
        <v>255.0930026572188</v>
      </c>
      <c r="I66" s="54">
        <v>396</v>
      </c>
      <c r="J66" s="54">
        <f t="shared" si="12"/>
        <v>350.7528786536758</v>
      </c>
      <c r="K66" s="54"/>
      <c r="L66" s="54"/>
      <c r="M66" s="54"/>
      <c r="N66" s="54"/>
      <c r="O66" s="54"/>
      <c r="P66" s="64"/>
      <c r="Q66" s="78"/>
    </row>
    <row r="67" spans="1:17" ht="12.75">
      <c r="A67" s="59" t="s">
        <v>16</v>
      </c>
      <c r="B67" s="54" t="s">
        <v>1949</v>
      </c>
      <c r="C67" s="54" t="s">
        <v>1950</v>
      </c>
      <c r="D67" s="54" t="s">
        <v>198</v>
      </c>
      <c r="E67" s="54">
        <v>264</v>
      </c>
      <c r="F67" s="54">
        <f t="shared" si="13"/>
        <v>233.83525243578387</v>
      </c>
      <c r="G67" s="54">
        <v>294</v>
      </c>
      <c r="H67" s="54">
        <f t="shared" si="11"/>
        <v>260.4074402125775</v>
      </c>
      <c r="I67" s="54">
        <v>420</v>
      </c>
      <c r="J67" s="54">
        <f t="shared" si="12"/>
        <v>372.01062887511074</v>
      </c>
      <c r="K67" s="54"/>
      <c r="L67" s="54"/>
      <c r="M67" s="54"/>
      <c r="N67" s="54"/>
      <c r="O67" s="54"/>
      <c r="P67" s="64"/>
      <c r="Q67" s="78"/>
    </row>
    <row r="68" spans="1:17" ht="12.75">
      <c r="A68" s="59" t="s">
        <v>17</v>
      </c>
      <c r="B68" s="54" t="s">
        <v>1949</v>
      </c>
      <c r="C68" s="54" t="s">
        <v>1951</v>
      </c>
      <c r="D68" s="54" t="s">
        <v>198</v>
      </c>
      <c r="E68" s="54">
        <v>312</v>
      </c>
      <c r="F68" s="54">
        <f t="shared" si="13"/>
        <v>276.3507528786537</v>
      </c>
      <c r="G68" s="54">
        <v>336</v>
      </c>
      <c r="H68" s="54">
        <f t="shared" si="11"/>
        <v>297.60850310008857</v>
      </c>
      <c r="I68" s="54">
        <v>492</v>
      </c>
      <c r="J68" s="54">
        <f t="shared" si="12"/>
        <v>435.7838795394154</v>
      </c>
      <c r="K68" s="54"/>
      <c r="L68" s="54"/>
      <c r="M68" s="54"/>
      <c r="N68" s="54"/>
      <c r="O68" s="54"/>
      <c r="P68" s="64"/>
      <c r="Q68" s="78"/>
    </row>
    <row r="69" spans="1:17" ht="12.75">
      <c r="A69" s="59" t="s">
        <v>18</v>
      </c>
      <c r="B69" s="54" t="s">
        <v>1949</v>
      </c>
      <c r="C69" s="54" t="s">
        <v>1952</v>
      </c>
      <c r="D69" s="54" t="s">
        <v>198</v>
      </c>
      <c r="E69" s="54">
        <v>348</v>
      </c>
      <c r="F69" s="54">
        <f t="shared" si="13"/>
        <v>308.237378210806</v>
      </c>
      <c r="G69" s="54">
        <v>384</v>
      </c>
      <c r="H69" s="54">
        <f t="shared" si="11"/>
        <v>340.12400354295835</v>
      </c>
      <c r="I69" s="54">
        <v>552</v>
      </c>
      <c r="J69" s="54">
        <f t="shared" si="12"/>
        <v>488.92825509300263</v>
      </c>
      <c r="K69" s="54"/>
      <c r="L69" s="54"/>
      <c r="M69" s="54"/>
      <c r="N69" s="54"/>
      <c r="O69" s="54"/>
      <c r="P69" s="64"/>
      <c r="Q69" s="78"/>
    </row>
    <row r="70" spans="1:17" ht="12.75">
      <c r="A70" s="59" t="s">
        <v>9</v>
      </c>
      <c r="B70" s="54" t="s">
        <v>1949</v>
      </c>
      <c r="C70" s="54" t="s">
        <v>1928</v>
      </c>
      <c r="D70" s="54" t="s">
        <v>198</v>
      </c>
      <c r="E70" s="54">
        <v>468</v>
      </c>
      <c r="F70" s="54">
        <f t="shared" si="13"/>
        <v>414.5261293179805</v>
      </c>
      <c r="G70" s="54">
        <v>516</v>
      </c>
      <c r="H70" s="54">
        <f t="shared" si="11"/>
        <v>457.0416297608503</v>
      </c>
      <c r="I70" s="54">
        <v>744</v>
      </c>
      <c r="J70" s="54">
        <f t="shared" si="12"/>
        <v>658.9902568644818</v>
      </c>
      <c r="K70" s="54"/>
      <c r="L70" s="54"/>
      <c r="M70" s="54"/>
      <c r="N70" s="54"/>
      <c r="O70" s="54"/>
      <c r="P70" s="64"/>
      <c r="Q70" s="78"/>
    </row>
    <row r="71" spans="1:17" ht="14.25">
      <c r="A71" s="59" t="s">
        <v>19</v>
      </c>
      <c r="B71" s="54" t="s">
        <v>1949</v>
      </c>
      <c r="C71" s="54" t="s">
        <v>1929</v>
      </c>
      <c r="D71" s="54" t="s">
        <v>198</v>
      </c>
      <c r="E71" s="54">
        <v>528</v>
      </c>
      <c r="F71" s="54">
        <f t="shared" si="13"/>
        <v>467.67050487156774</v>
      </c>
      <c r="G71" s="54">
        <v>588</v>
      </c>
      <c r="H71" s="54">
        <f t="shared" si="11"/>
        <v>520.814880425155</v>
      </c>
      <c r="I71" s="54">
        <v>852</v>
      </c>
      <c r="J71" s="54">
        <f t="shared" si="12"/>
        <v>754.6501328609389</v>
      </c>
      <c r="K71" s="54"/>
      <c r="L71" s="54"/>
      <c r="M71" s="54"/>
      <c r="N71" s="54"/>
      <c r="O71" s="70"/>
      <c r="P71" s="71"/>
      <c r="Q71" s="78"/>
    </row>
    <row r="72" spans="1:17" ht="14.25">
      <c r="A72" s="59" t="s">
        <v>20</v>
      </c>
      <c r="B72" s="54" t="s">
        <v>1949</v>
      </c>
      <c r="C72" s="54" t="s">
        <v>1930</v>
      </c>
      <c r="D72" s="54" t="s">
        <v>198</v>
      </c>
      <c r="E72" s="54">
        <v>588</v>
      </c>
      <c r="F72" s="54">
        <f t="shared" si="13"/>
        <v>520.814880425155</v>
      </c>
      <c r="G72" s="54">
        <v>648</v>
      </c>
      <c r="H72" s="54">
        <f t="shared" si="11"/>
        <v>573.9592559787422</v>
      </c>
      <c r="I72" s="54">
        <v>936</v>
      </c>
      <c r="J72" s="54">
        <f t="shared" si="12"/>
        <v>829.052258635961</v>
      </c>
      <c r="K72" s="54"/>
      <c r="L72" s="54"/>
      <c r="M72" s="54"/>
      <c r="N72" s="54"/>
      <c r="O72" s="70"/>
      <c r="P72" s="71"/>
      <c r="Q72" s="78"/>
    </row>
    <row r="73" spans="1:17" ht="14.25">
      <c r="A73" s="59" t="s">
        <v>23</v>
      </c>
      <c r="B73" s="54" t="s">
        <v>1949</v>
      </c>
      <c r="C73" s="54" t="s">
        <v>1932</v>
      </c>
      <c r="D73" s="54" t="s">
        <v>198</v>
      </c>
      <c r="E73" s="54">
        <v>768</v>
      </c>
      <c r="F73" s="54">
        <f t="shared" si="13"/>
        <v>680.2480070859167</v>
      </c>
      <c r="G73" s="54">
        <v>852</v>
      </c>
      <c r="H73" s="54">
        <f t="shared" si="11"/>
        <v>754.6501328609389</v>
      </c>
      <c r="I73" s="54">
        <v>1176</v>
      </c>
      <c r="J73" s="54">
        <f t="shared" si="12"/>
        <v>1041.62976085031</v>
      </c>
      <c r="K73" s="54"/>
      <c r="L73" s="54"/>
      <c r="M73" s="54"/>
      <c r="N73" s="54"/>
      <c r="O73" s="70"/>
      <c r="P73" s="71"/>
      <c r="Q73" s="78"/>
    </row>
    <row r="74" spans="1:17" ht="14.25">
      <c r="A74" s="59" t="s">
        <v>24</v>
      </c>
      <c r="B74" s="54" t="s">
        <v>1949</v>
      </c>
      <c r="C74" s="54" t="s">
        <v>1933</v>
      </c>
      <c r="D74" s="54" t="s">
        <v>198</v>
      </c>
      <c r="E74" s="54">
        <v>1104</v>
      </c>
      <c r="F74" s="54">
        <f t="shared" si="13"/>
        <v>977.8565101860053</v>
      </c>
      <c r="G74" s="54">
        <v>1200</v>
      </c>
      <c r="H74" s="54">
        <f t="shared" si="11"/>
        <v>1062.887511071745</v>
      </c>
      <c r="I74" s="54">
        <v>1680</v>
      </c>
      <c r="J74" s="54">
        <f t="shared" si="12"/>
        <v>1488.042515500443</v>
      </c>
      <c r="K74" s="54"/>
      <c r="L74" s="54"/>
      <c r="M74" s="54"/>
      <c r="N74" s="54"/>
      <c r="O74" s="70"/>
      <c r="P74" s="71"/>
      <c r="Q74" s="78"/>
    </row>
    <row r="75" spans="1:17" ht="12.75">
      <c r="A75" s="59" t="s">
        <v>25</v>
      </c>
      <c r="B75" s="54" t="s">
        <v>1949</v>
      </c>
      <c r="C75" s="54" t="s">
        <v>1934</v>
      </c>
      <c r="D75" s="54" t="s">
        <v>198</v>
      </c>
      <c r="E75" s="54">
        <v>1260</v>
      </c>
      <c r="F75" s="54">
        <f t="shared" si="13"/>
        <v>1116.0318866253322</v>
      </c>
      <c r="G75" s="54">
        <v>1440</v>
      </c>
      <c r="H75" s="54">
        <f t="shared" si="11"/>
        <v>1275.4650132860938</v>
      </c>
      <c r="I75" s="54">
        <v>2040</v>
      </c>
      <c r="J75" s="54">
        <f t="shared" si="12"/>
        <v>1806.9087688219663</v>
      </c>
      <c r="K75" s="54"/>
      <c r="L75" s="54"/>
      <c r="M75" s="54"/>
      <c r="N75" s="54"/>
      <c r="O75" s="54"/>
      <c r="P75" s="64"/>
      <c r="Q75" s="78"/>
    </row>
    <row r="76" spans="1:17" ht="14.25">
      <c r="A76" s="59" t="s">
        <v>26</v>
      </c>
      <c r="B76" s="54" t="s">
        <v>1949</v>
      </c>
      <c r="C76" s="54" t="s">
        <v>1935</v>
      </c>
      <c r="D76" s="54" t="s">
        <v>198</v>
      </c>
      <c r="E76" s="54">
        <v>1440</v>
      </c>
      <c r="F76" s="54">
        <f t="shared" si="13"/>
        <v>1275.4650132860938</v>
      </c>
      <c r="G76" s="54">
        <v>1560</v>
      </c>
      <c r="H76" s="54">
        <f t="shared" si="11"/>
        <v>1381.7537643932683</v>
      </c>
      <c r="I76" s="54">
        <v>2280</v>
      </c>
      <c r="J76" s="54">
        <f t="shared" si="12"/>
        <v>2019.4862710363154</v>
      </c>
      <c r="K76" s="54"/>
      <c r="L76" s="54"/>
      <c r="M76" s="54"/>
      <c r="N76" s="54"/>
      <c r="O76" s="70"/>
      <c r="P76" s="71"/>
      <c r="Q76" s="78"/>
    </row>
    <row r="77" spans="1:17" ht="14.25">
      <c r="A77" s="59" t="s">
        <v>27</v>
      </c>
      <c r="B77" s="54" t="s">
        <v>1949</v>
      </c>
      <c r="C77" s="54" t="s">
        <v>1936</v>
      </c>
      <c r="D77" s="54" t="s">
        <v>198</v>
      </c>
      <c r="E77" s="54">
        <v>1740</v>
      </c>
      <c r="F77" s="54">
        <f t="shared" si="13"/>
        <v>1541.1868910540302</v>
      </c>
      <c r="G77" s="54">
        <v>1860</v>
      </c>
      <c r="H77" s="54">
        <f t="shared" si="11"/>
        <v>1647.4756421612046</v>
      </c>
      <c r="I77" s="54">
        <v>2700</v>
      </c>
      <c r="J77" s="54">
        <f t="shared" si="12"/>
        <v>2391.496899911426</v>
      </c>
      <c r="K77" s="54"/>
      <c r="L77" s="54"/>
      <c r="M77" s="54"/>
      <c r="N77" s="54"/>
      <c r="O77" s="70"/>
      <c r="P77" s="71"/>
      <c r="Q77" s="78"/>
    </row>
    <row r="78" spans="1:17" ht="14.25">
      <c r="A78" s="59" t="s">
        <v>28</v>
      </c>
      <c r="B78" s="54" t="s">
        <v>1949</v>
      </c>
      <c r="C78" s="54" t="s">
        <v>1937</v>
      </c>
      <c r="D78" s="54" t="s">
        <v>198</v>
      </c>
      <c r="E78" s="54">
        <v>1980</v>
      </c>
      <c r="F78" s="54">
        <f t="shared" si="13"/>
        <v>1753.764393268379</v>
      </c>
      <c r="G78" s="54"/>
      <c r="H78" s="54"/>
      <c r="I78" s="54"/>
      <c r="J78" s="54"/>
      <c r="K78" s="54"/>
      <c r="L78" s="54"/>
      <c r="M78" s="54"/>
      <c r="N78" s="54"/>
      <c r="O78" s="70"/>
      <c r="P78" s="71"/>
      <c r="Q78" s="78"/>
    </row>
    <row r="79" spans="1:17" ht="14.25">
      <c r="A79" s="59" t="s">
        <v>29</v>
      </c>
      <c r="B79" s="54" t="s">
        <v>1949</v>
      </c>
      <c r="C79" s="54" t="s">
        <v>1938</v>
      </c>
      <c r="D79" s="54" t="s">
        <v>198</v>
      </c>
      <c r="E79" s="54">
        <v>2700</v>
      </c>
      <c r="F79" s="54">
        <f t="shared" si="13"/>
        <v>2391.496899911426</v>
      </c>
      <c r="G79" s="54"/>
      <c r="H79" s="54"/>
      <c r="I79" s="54"/>
      <c r="J79" s="54"/>
      <c r="K79" s="54"/>
      <c r="L79" s="54"/>
      <c r="M79" s="54"/>
      <c r="N79" s="54"/>
      <c r="O79" s="70"/>
      <c r="P79" s="71"/>
      <c r="Q79" s="78"/>
    </row>
  </sheetData>
  <sheetProtection password="CF7A" sheet="1"/>
  <mergeCells count="48">
    <mergeCell ref="K47:L48"/>
    <mergeCell ref="M47:N48"/>
    <mergeCell ref="O47:P48"/>
    <mergeCell ref="K24:L25"/>
    <mergeCell ref="M24:N25"/>
    <mergeCell ref="O24:P25"/>
    <mergeCell ref="D24:D26"/>
    <mergeCell ref="D47:D49"/>
    <mergeCell ref="D61:D63"/>
    <mergeCell ref="O2:O4"/>
    <mergeCell ref="Q24:Q26"/>
    <mergeCell ref="Q47:Q49"/>
    <mergeCell ref="Q61:Q63"/>
    <mergeCell ref="K61:L62"/>
    <mergeCell ref="M61:N62"/>
    <mergeCell ref="O61:P62"/>
    <mergeCell ref="B47:B49"/>
    <mergeCell ref="B61:B63"/>
    <mergeCell ref="C2:C4"/>
    <mergeCell ref="C24:C26"/>
    <mergeCell ref="C47:C49"/>
    <mergeCell ref="C61:C63"/>
    <mergeCell ref="E61:J61"/>
    <mergeCell ref="E62:F62"/>
    <mergeCell ref="G62:H62"/>
    <mergeCell ref="I62:J62"/>
    <mergeCell ref="A2:A4"/>
    <mergeCell ref="A24:A26"/>
    <mergeCell ref="A47:A49"/>
    <mergeCell ref="A61:A63"/>
    <mergeCell ref="B2:B4"/>
    <mergeCell ref="B24:B26"/>
    <mergeCell ref="E24:J24"/>
    <mergeCell ref="E25:F25"/>
    <mergeCell ref="G25:H25"/>
    <mergeCell ref="I25:J25"/>
    <mergeCell ref="E47:J47"/>
    <mergeCell ref="E48:F48"/>
    <mergeCell ref="G48:H48"/>
    <mergeCell ref="I48:J48"/>
    <mergeCell ref="B1:O1"/>
    <mergeCell ref="E2:L2"/>
    <mergeCell ref="E3:F3"/>
    <mergeCell ref="G3:H3"/>
    <mergeCell ref="I3:J3"/>
    <mergeCell ref="K3:L3"/>
    <mergeCell ref="D2:D4"/>
    <mergeCell ref="M2:N3"/>
  </mergeCells>
  <printOptions/>
  <pageMargins left="0.61" right="0.4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L19" sqref="L19"/>
    </sheetView>
  </sheetViews>
  <sheetFormatPr defaultColWidth="9.140625" defaultRowHeight="12.75"/>
  <cols>
    <col min="1" max="1" width="6.7109375" style="25" customWidth="1"/>
    <col min="2" max="2" width="25.7109375" style="0" customWidth="1"/>
    <col min="3" max="3" width="18.7109375" style="25" customWidth="1"/>
    <col min="4" max="4" width="5.140625" style="0" customWidth="1"/>
    <col min="5" max="5" width="9.28125" style="0" customWidth="1"/>
    <col min="6" max="6" width="8.421875" style="24" customWidth="1"/>
    <col min="7" max="7" width="9.7109375" style="25" customWidth="1"/>
    <col min="8" max="8" width="9.7109375" style="0" customWidth="1"/>
  </cols>
  <sheetData>
    <row r="1" spans="1:8" ht="48" customHeight="1">
      <c r="A1" s="248" t="s">
        <v>2915</v>
      </c>
      <c r="B1" s="248"/>
      <c r="C1" s="248"/>
      <c r="D1" s="248"/>
      <c r="E1" s="248"/>
      <c r="F1" s="248"/>
      <c r="G1" s="248"/>
      <c r="H1" s="248"/>
    </row>
    <row r="2" spans="1:8" ht="24.75" customHeight="1">
      <c r="A2" s="274" t="s">
        <v>0</v>
      </c>
      <c r="B2" s="277" t="s">
        <v>1</v>
      </c>
      <c r="C2" s="281" t="s">
        <v>2</v>
      </c>
      <c r="D2" s="281" t="s">
        <v>3</v>
      </c>
      <c r="E2" s="249" t="s">
        <v>4</v>
      </c>
      <c r="F2" s="249"/>
      <c r="G2" s="249"/>
      <c r="H2" s="282" t="s">
        <v>5</v>
      </c>
    </row>
    <row r="3" spans="1:8" ht="24.75" customHeight="1">
      <c r="A3" s="275"/>
      <c r="B3" s="278"/>
      <c r="C3" s="276"/>
      <c r="D3" s="276"/>
      <c r="E3" s="250" t="s">
        <v>1953</v>
      </c>
      <c r="F3" s="251"/>
      <c r="G3" s="2" t="s">
        <v>7</v>
      </c>
      <c r="H3" s="283"/>
    </row>
    <row r="4" spans="1:8" ht="24.75" customHeight="1">
      <c r="A4" s="252" t="s">
        <v>1954</v>
      </c>
      <c r="B4" s="253"/>
      <c r="C4" s="253"/>
      <c r="D4" s="253"/>
      <c r="E4" s="253"/>
      <c r="F4" s="253"/>
      <c r="G4" s="253"/>
      <c r="H4" s="254"/>
    </row>
    <row r="5" spans="1:8" ht="24.75" customHeight="1">
      <c r="A5" s="26">
        <v>1</v>
      </c>
      <c r="B5" s="27" t="s">
        <v>1955</v>
      </c>
      <c r="C5" s="5" t="s">
        <v>1956</v>
      </c>
      <c r="D5" s="28" t="s">
        <v>198</v>
      </c>
      <c r="E5" s="255">
        <v>115</v>
      </c>
      <c r="F5" s="256"/>
      <c r="G5" s="6">
        <f>E5/1.128</f>
        <v>101.9503546099291</v>
      </c>
      <c r="H5" s="29"/>
    </row>
    <row r="6" spans="1:8" ht="24.75" customHeight="1">
      <c r="A6" s="26">
        <v>2</v>
      </c>
      <c r="B6" s="27" t="s">
        <v>1955</v>
      </c>
      <c r="C6" s="5" t="s">
        <v>1957</v>
      </c>
      <c r="D6" s="28" t="s">
        <v>198</v>
      </c>
      <c r="E6" s="255">
        <v>152</v>
      </c>
      <c r="F6" s="256"/>
      <c r="G6" s="6">
        <f aca="true" t="shared" si="0" ref="G6:G15">E6/1.128</f>
        <v>134.7517730496454</v>
      </c>
      <c r="H6" s="29"/>
    </row>
    <row r="7" spans="1:8" ht="24.75" customHeight="1">
      <c r="A7" s="26">
        <v>3</v>
      </c>
      <c r="B7" s="27" t="s">
        <v>1955</v>
      </c>
      <c r="C7" s="5" t="s">
        <v>1958</v>
      </c>
      <c r="D7" s="28" t="s">
        <v>198</v>
      </c>
      <c r="E7" s="255">
        <v>170</v>
      </c>
      <c r="F7" s="256"/>
      <c r="G7" s="6">
        <f t="shared" si="0"/>
        <v>150.70921985815605</v>
      </c>
      <c r="H7" s="29"/>
    </row>
    <row r="8" spans="1:8" ht="24.75" customHeight="1">
      <c r="A8" s="26">
        <v>4</v>
      </c>
      <c r="B8" s="27" t="s">
        <v>1955</v>
      </c>
      <c r="C8" s="5" t="s">
        <v>1959</v>
      </c>
      <c r="D8" s="28" t="s">
        <v>198</v>
      </c>
      <c r="E8" s="255">
        <v>141</v>
      </c>
      <c r="F8" s="256"/>
      <c r="G8" s="6">
        <f t="shared" si="0"/>
        <v>125.00000000000001</v>
      </c>
      <c r="H8" s="29"/>
    </row>
    <row r="9" spans="1:8" ht="24.75" customHeight="1">
      <c r="A9" s="26">
        <v>5</v>
      </c>
      <c r="B9" s="27" t="s">
        <v>1955</v>
      </c>
      <c r="C9" s="5" t="s">
        <v>1960</v>
      </c>
      <c r="D9" s="28" t="s">
        <v>198</v>
      </c>
      <c r="E9" s="255">
        <v>185</v>
      </c>
      <c r="F9" s="256"/>
      <c r="G9" s="6">
        <f t="shared" si="0"/>
        <v>164.00709219858157</v>
      </c>
      <c r="H9" s="29"/>
    </row>
    <row r="10" spans="1:8" ht="24.75" customHeight="1">
      <c r="A10" s="26">
        <v>6</v>
      </c>
      <c r="B10" s="27" t="s">
        <v>1955</v>
      </c>
      <c r="C10" s="5" t="s">
        <v>1961</v>
      </c>
      <c r="D10" s="28" t="s">
        <v>198</v>
      </c>
      <c r="E10" s="255">
        <v>211</v>
      </c>
      <c r="F10" s="256"/>
      <c r="G10" s="6">
        <f t="shared" si="0"/>
        <v>187.0567375886525</v>
      </c>
      <c r="H10" s="30"/>
    </row>
    <row r="11" spans="1:8" ht="24.75" customHeight="1">
      <c r="A11" s="26">
        <v>7</v>
      </c>
      <c r="B11" s="27" t="s">
        <v>1962</v>
      </c>
      <c r="C11" s="5" t="s">
        <v>1963</v>
      </c>
      <c r="D11" s="28" t="s">
        <v>22</v>
      </c>
      <c r="E11" s="255">
        <v>114</v>
      </c>
      <c r="F11" s="256"/>
      <c r="G11" s="6">
        <f t="shared" si="0"/>
        <v>101.06382978723406</v>
      </c>
      <c r="H11" s="29"/>
    </row>
    <row r="12" spans="1:8" ht="24.75" customHeight="1">
      <c r="A12" s="26">
        <v>8</v>
      </c>
      <c r="B12" s="27" t="s">
        <v>1962</v>
      </c>
      <c r="C12" s="5" t="s">
        <v>1964</v>
      </c>
      <c r="D12" s="28" t="s">
        <v>22</v>
      </c>
      <c r="E12" s="255">
        <v>147</v>
      </c>
      <c r="F12" s="256"/>
      <c r="G12" s="6">
        <f t="shared" si="0"/>
        <v>130.31914893617022</v>
      </c>
      <c r="H12" s="29"/>
    </row>
    <row r="13" spans="1:8" ht="24.75" customHeight="1">
      <c r="A13" s="26">
        <v>9</v>
      </c>
      <c r="B13" s="27" t="s">
        <v>1965</v>
      </c>
      <c r="C13" s="5" t="s">
        <v>1966</v>
      </c>
      <c r="D13" s="28" t="s">
        <v>22</v>
      </c>
      <c r="E13" s="255">
        <v>143</v>
      </c>
      <c r="F13" s="256"/>
      <c r="G13" s="6">
        <f t="shared" si="0"/>
        <v>126.77304964539009</v>
      </c>
      <c r="H13" s="29"/>
    </row>
    <row r="14" spans="1:8" ht="24.75" customHeight="1">
      <c r="A14" s="26">
        <v>10</v>
      </c>
      <c r="B14" s="27" t="s">
        <v>1965</v>
      </c>
      <c r="C14" s="5" t="s">
        <v>1967</v>
      </c>
      <c r="D14" s="28" t="s">
        <v>22</v>
      </c>
      <c r="E14" s="255">
        <v>167</v>
      </c>
      <c r="F14" s="256"/>
      <c r="G14" s="6">
        <f t="shared" si="0"/>
        <v>148.04964539007094</v>
      </c>
      <c r="H14" s="29"/>
    </row>
    <row r="15" spans="1:8" ht="24.75" customHeight="1">
      <c r="A15" s="26">
        <v>11</v>
      </c>
      <c r="B15" s="27" t="s">
        <v>1968</v>
      </c>
      <c r="C15" s="5" t="s">
        <v>1969</v>
      </c>
      <c r="D15" s="28" t="s">
        <v>198</v>
      </c>
      <c r="E15" s="255">
        <v>112</v>
      </c>
      <c r="F15" s="256"/>
      <c r="G15" s="6">
        <f t="shared" si="0"/>
        <v>99.29078014184398</v>
      </c>
      <c r="H15" s="29"/>
    </row>
    <row r="16" spans="1:8" ht="24.75" customHeight="1">
      <c r="A16" s="252" t="s">
        <v>1970</v>
      </c>
      <c r="B16" s="257"/>
      <c r="C16" s="257"/>
      <c r="D16" s="257"/>
      <c r="E16" s="257"/>
      <c r="F16" s="257"/>
      <c r="G16" s="257"/>
      <c r="H16" s="258"/>
    </row>
    <row r="17" spans="1:8" ht="24.75" customHeight="1">
      <c r="A17" s="26">
        <v>1</v>
      </c>
      <c r="B17" s="27" t="s">
        <v>1971</v>
      </c>
      <c r="C17" s="5" t="s">
        <v>1972</v>
      </c>
      <c r="D17" s="28" t="s">
        <v>21</v>
      </c>
      <c r="E17" s="255">
        <v>25</v>
      </c>
      <c r="F17" s="256"/>
      <c r="G17" s="31">
        <f>E17/1.128</f>
        <v>22.163120567375888</v>
      </c>
      <c r="H17" s="32"/>
    </row>
    <row r="18" spans="1:8" ht="24.75" customHeight="1">
      <c r="A18" s="26">
        <v>2</v>
      </c>
      <c r="B18" s="27" t="s">
        <v>1971</v>
      </c>
      <c r="C18" s="5" t="s">
        <v>1973</v>
      </c>
      <c r="D18" s="28" t="s">
        <v>21</v>
      </c>
      <c r="E18" s="255">
        <v>27</v>
      </c>
      <c r="F18" s="256"/>
      <c r="G18" s="31">
        <f aca="true" t="shared" si="1" ref="G18:G34">E18/1.128</f>
        <v>23.93617021276596</v>
      </c>
      <c r="H18" s="32"/>
    </row>
    <row r="19" spans="1:8" ht="24.75" customHeight="1">
      <c r="A19" s="26">
        <v>3</v>
      </c>
      <c r="B19" s="27" t="s">
        <v>1971</v>
      </c>
      <c r="C19" s="5" t="s">
        <v>1974</v>
      </c>
      <c r="D19" s="28" t="s">
        <v>21</v>
      </c>
      <c r="E19" s="255">
        <v>31</v>
      </c>
      <c r="F19" s="256"/>
      <c r="G19" s="31">
        <f t="shared" si="1"/>
        <v>27.482269503546103</v>
      </c>
      <c r="H19" s="32"/>
    </row>
    <row r="20" spans="1:8" ht="24.75" customHeight="1">
      <c r="A20" s="26">
        <v>4</v>
      </c>
      <c r="B20" s="27" t="s">
        <v>1975</v>
      </c>
      <c r="C20" s="5" t="s">
        <v>1976</v>
      </c>
      <c r="D20" s="28" t="s">
        <v>198</v>
      </c>
      <c r="E20" s="255">
        <v>28</v>
      </c>
      <c r="F20" s="256"/>
      <c r="G20" s="31">
        <f t="shared" si="1"/>
        <v>24.822695035460995</v>
      </c>
      <c r="H20" s="32"/>
    </row>
    <row r="21" spans="1:8" ht="24.75" customHeight="1">
      <c r="A21" s="26">
        <v>5</v>
      </c>
      <c r="B21" s="27" t="s">
        <v>1975</v>
      </c>
      <c r="C21" s="5" t="s">
        <v>1956</v>
      </c>
      <c r="D21" s="28" t="s">
        <v>198</v>
      </c>
      <c r="E21" s="255">
        <v>29</v>
      </c>
      <c r="F21" s="256"/>
      <c r="G21" s="31">
        <f t="shared" si="1"/>
        <v>25.709219858156033</v>
      </c>
      <c r="H21" s="32"/>
    </row>
    <row r="22" spans="1:8" ht="24.75" customHeight="1">
      <c r="A22" s="26">
        <v>6</v>
      </c>
      <c r="B22" s="27" t="s">
        <v>1977</v>
      </c>
      <c r="C22" s="5" t="s">
        <v>1978</v>
      </c>
      <c r="D22" s="28" t="s">
        <v>22</v>
      </c>
      <c r="E22" s="255">
        <v>38</v>
      </c>
      <c r="F22" s="256"/>
      <c r="G22" s="31">
        <f t="shared" si="1"/>
        <v>33.68794326241135</v>
      </c>
      <c r="H22" s="29"/>
    </row>
    <row r="23" spans="1:8" ht="24.75" customHeight="1">
      <c r="A23" s="26">
        <v>7</v>
      </c>
      <c r="B23" s="27" t="s">
        <v>1977</v>
      </c>
      <c r="C23" s="5" t="s">
        <v>1979</v>
      </c>
      <c r="D23" s="28" t="s">
        <v>22</v>
      </c>
      <c r="E23" s="255">
        <v>38</v>
      </c>
      <c r="F23" s="256"/>
      <c r="G23" s="31">
        <f t="shared" si="1"/>
        <v>33.68794326241135</v>
      </c>
      <c r="H23" s="29"/>
    </row>
    <row r="24" spans="1:8" ht="24.75" customHeight="1">
      <c r="A24" s="26">
        <v>8</v>
      </c>
      <c r="B24" s="27" t="s">
        <v>1980</v>
      </c>
      <c r="C24" s="5" t="s">
        <v>1981</v>
      </c>
      <c r="D24" s="28" t="s">
        <v>22</v>
      </c>
      <c r="E24" s="255">
        <v>38</v>
      </c>
      <c r="F24" s="256"/>
      <c r="G24" s="31">
        <f t="shared" si="1"/>
        <v>33.68794326241135</v>
      </c>
      <c r="H24" s="29"/>
    </row>
    <row r="25" spans="1:8" ht="24.75" customHeight="1">
      <c r="A25" s="26">
        <v>9</v>
      </c>
      <c r="B25" s="27" t="s">
        <v>1982</v>
      </c>
      <c r="C25" s="5" t="s">
        <v>1978</v>
      </c>
      <c r="D25" s="28" t="s">
        <v>22</v>
      </c>
      <c r="E25" s="255">
        <v>38</v>
      </c>
      <c r="F25" s="256"/>
      <c r="G25" s="31">
        <f t="shared" si="1"/>
        <v>33.68794326241135</v>
      </c>
      <c r="H25" s="29"/>
    </row>
    <row r="26" spans="1:8" ht="24.75" customHeight="1">
      <c r="A26" s="26">
        <v>10</v>
      </c>
      <c r="B26" s="27" t="s">
        <v>1980</v>
      </c>
      <c r="C26" s="5" t="s">
        <v>1983</v>
      </c>
      <c r="D26" s="28" t="s">
        <v>22</v>
      </c>
      <c r="E26" s="255">
        <v>40</v>
      </c>
      <c r="F26" s="256"/>
      <c r="G26" s="31">
        <f t="shared" si="1"/>
        <v>35.46099290780142</v>
      </c>
      <c r="H26" s="29"/>
    </row>
    <row r="27" spans="1:8" ht="24.75" customHeight="1">
      <c r="A27" s="26">
        <v>11</v>
      </c>
      <c r="B27" s="27" t="s">
        <v>1984</v>
      </c>
      <c r="C27" s="5" t="s">
        <v>1985</v>
      </c>
      <c r="D27" s="28" t="s">
        <v>22</v>
      </c>
      <c r="E27" s="255">
        <v>40</v>
      </c>
      <c r="F27" s="256"/>
      <c r="G27" s="31">
        <f t="shared" si="1"/>
        <v>35.46099290780142</v>
      </c>
      <c r="H27" s="29"/>
    </row>
    <row r="28" spans="1:8" ht="24.75" customHeight="1">
      <c r="A28" s="26">
        <v>12</v>
      </c>
      <c r="B28" s="27" t="s">
        <v>1986</v>
      </c>
      <c r="C28" s="5" t="s">
        <v>1987</v>
      </c>
      <c r="D28" s="28" t="s">
        <v>22</v>
      </c>
      <c r="E28" s="255">
        <v>53</v>
      </c>
      <c r="F28" s="256"/>
      <c r="G28" s="31">
        <f t="shared" si="1"/>
        <v>46.98581560283689</v>
      </c>
      <c r="H28" s="29"/>
    </row>
    <row r="29" spans="1:8" ht="24.75" customHeight="1">
      <c r="A29" s="26">
        <v>13</v>
      </c>
      <c r="B29" s="27" t="s">
        <v>1988</v>
      </c>
      <c r="C29" s="5" t="s">
        <v>1989</v>
      </c>
      <c r="D29" s="28" t="s">
        <v>22</v>
      </c>
      <c r="E29" s="255">
        <v>43</v>
      </c>
      <c r="F29" s="256"/>
      <c r="G29" s="31">
        <f t="shared" si="1"/>
        <v>38.12056737588653</v>
      </c>
      <c r="H29" s="29"/>
    </row>
    <row r="30" spans="1:8" ht="24.75" customHeight="1">
      <c r="A30" s="26">
        <v>14</v>
      </c>
      <c r="B30" s="27" t="s">
        <v>1990</v>
      </c>
      <c r="C30" s="5" t="s">
        <v>1991</v>
      </c>
      <c r="D30" s="28" t="s">
        <v>22</v>
      </c>
      <c r="E30" s="255">
        <v>54</v>
      </c>
      <c r="F30" s="256"/>
      <c r="G30" s="31">
        <f t="shared" si="1"/>
        <v>47.87234042553192</v>
      </c>
      <c r="H30" s="29"/>
    </row>
    <row r="31" spans="1:8" ht="24.75" customHeight="1">
      <c r="A31" s="26">
        <v>15</v>
      </c>
      <c r="B31" s="27" t="s">
        <v>1990</v>
      </c>
      <c r="C31" s="5" t="s">
        <v>1978</v>
      </c>
      <c r="D31" s="28" t="s">
        <v>22</v>
      </c>
      <c r="E31" s="255">
        <v>54</v>
      </c>
      <c r="F31" s="256"/>
      <c r="G31" s="31">
        <f t="shared" si="1"/>
        <v>47.87234042553192</v>
      </c>
      <c r="H31" s="29"/>
    </row>
    <row r="32" spans="1:8" ht="24.75" customHeight="1">
      <c r="A32" s="26">
        <v>16</v>
      </c>
      <c r="B32" s="27" t="s">
        <v>1992</v>
      </c>
      <c r="C32" s="5" t="s">
        <v>1993</v>
      </c>
      <c r="D32" s="28" t="s">
        <v>22</v>
      </c>
      <c r="E32" s="255">
        <v>42</v>
      </c>
      <c r="F32" s="256"/>
      <c r="G32" s="31">
        <f t="shared" si="1"/>
        <v>37.23404255319149</v>
      </c>
      <c r="H32" s="29"/>
    </row>
    <row r="33" spans="1:8" ht="24.75" customHeight="1">
      <c r="A33" s="26">
        <v>17</v>
      </c>
      <c r="B33" s="33" t="s">
        <v>1994</v>
      </c>
      <c r="C33" s="34" t="s">
        <v>1995</v>
      </c>
      <c r="D33" s="35" t="s">
        <v>22</v>
      </c>
      <c r="E33" s="259">
        <v>75</v>
      </c>
      <c r="F33" s="260"/>
      <c r="G33" s="31">
        <f t="shared" si="1"/>
        <v>66.48936170212767</v>
      </c>
      <c r="H33" s="29"/>
    </row>
    <row r="34" spans="1:8" ht="24.75" customHeight="1">
      <c r="A34" s="26">
        <v>18</v>
      </c>
      <c r="B34" s="33" t="s">
        <v>1996</v>
      </c>
      <c r="C34" s="34" t="s">
        <v>1997</v>
      </c>
      <c r="D34" s="35" t="s">
        <v>22</v>
      </c>
      <c r="E34" s="259">
        <v>85</v>
      </c>
      <c r="F34" s="260"/>
      <c r="G34" s="31">
        <f t="shared" si="1"/>
        <v>75.35460992907802</v>
      </c>
      <c r="H34" s="29"/>
    </row>
    <row r="35" spans="1:8" ht="24.75" customHeight="1">
      <c r="A35" s="26">
        <v>19</v>
      </c>
      <c r="B35" s="27" t="s">
        <v>1998</v>
      </c>
      <c r="C35" s="5" t="s">
        <v>1904</v>
      </c>
      <c r="D35" s="36" t="s">
        <v>198</v>
      </c>
      <c r="E35" s="255">
        <v>35.5</v>
      </c>
      <c r="F35" s="256"/>
      <c r="G35" s="31">
        <f>E35/1.127</f>
        <v>31.49955634427684</v>
      </c>
      <c r="H35" s="29"/>
    </row>
    <row r="36" spans="1:8" ht="24.75" customHeight="1">
      <c r="A36" s="26">
        <v>20</v>
      </c>
      <c r="B36" s="27" t="s">
        <v>1998</v>
      </c>
      <c r="C36" s="5" t="s">
        <v>1905</v>
      </c>
      <c r="D36" s="36" t="s">
        <v>198</v>
      </c>
      <c r="E36" s="255">
        <v>59</v>
      </c>
      <c r="F36" s="256"/>
      <c r="G36" s="31">
        <f aca="true" t="shared" si="2" ref="G36:G42">E36/1.127</f>
        <v>52.35137533274179</v>
      </c>
      <c r="H36" s="29"/>
    </row>
    <row r="37" spans="1:8" ht="24.75" customHeight="1">
      <c r="A37" s="26">
        <v>21</v>
      </c>
      <c r="B37" s="27" t="s">
        <v>1998</v>
      </c>
      <c r="C37" s="5" t="s">
        <v>1906</v>
      </c>
      <c r="D37" s="36" t="s">
        <v>198</v>
      </c>
      <c r="E37" s="255">
        <v>75</v>
      </c>
      <c r="F37" s="256"/>
      <c r="G37" s="31">
        <f t="shared" si="2"/>
        <v>66.54835847382431</v>
      </c>
      <c r="H37" s="29"/>
    </row>
    <row r="38" spans="1:8" ht="24.75" customHeight="1">
      <c r="A38" s="26">
        <v>22</v>
      </c>
      <c r="B38" s="37" t="s">
        <v>1998</v>
      </c>
      <c r="C38" s="8" t="s">
        <v>1907</v>
      </c>
      <c r="D38" s="36" t="s">
        <v>198</v>
      </c>
      <c r="E38" s="255">
        <v>98</v>
      </c>
      <c r="F38" s="256"/>
      <c r="G38" s="31">
        <f t="shared" si="2"/>
        <v>86.95652173913044</v>
      </c>
      <c r="H38" s="30"/>
    </row>
    <row r="39" spans="1:8" ht="24.75" customHeight="1">
      <c r="A39" s="26">
        <v>23</v>
      </c>
      <c r="B39" s="27" t="s">
        <v>1998</v>
      </c>
      <c r="C39" s="5" t="s">
        <v>1908</v>
      </c>
      <c r="D39" s="36" t="s">
        <v>198</v>
      </c>
      <c r="E39" s="255">
        <v>177</v>
      </c>
      <c r="F39" s="256"/>
      <c r="G39" s="31">
        <f t="shared" si="2"/>
        <v>157.05412599822537</v>
      </c>
      <c r="H39" s="29"/>
    </row>
    <row r="40" spans="1:8" ht="24.75" customHeight="1">
      <c r="A40" s="26">
        <v>24</v>
      </c>
      <c r="B40" s="27" t="s">
        <v>1999</v>
      </c>
      <c r="C40" s="5" t="s">
        <v>1909</v>
      </c>
      <c r="D40" s="36" t="s">
        <v>198</v>
      </c>
      <c r="E40" s="255">
        <v>256</v>
      </c>
      <c r="F40" s="256"/>
      <c r="G40" s="31">
        <f t="shared" si="2"/>
        <v>227.1517302573203</v>
      </c>
      <c r="H40" s="29"/>
    </row>
    <row r="41" spans="1:8" ht="24.75" customHeight="1">
      <c r="A41" s="26">
        <v>25</v>
      </c>
      <c r="B41" s="27" t="s">
        <v>1999</v>
      </c>
      <c r="C41" s="5" t="s">
        <v>1910</v>
      </c>
      <c r="D41" s="36" t="s">
        <v>198</v>
      </c>
      <c r="E41" s="255">
        <v>370</v>
      </c>
      <c r="F41" s="256"/>
      <c r="G41" s="31">
        <f t="shared" si="2"/>
        <v>328.30523513753326</v>
      </c>
      <c r="H41" s="29"/>
    </row>
    <row r="42" spans="1:8" ht="24.75" customHeight="1">
      <c r="A42" s="26">
        <v>26</v>
      </c>
      <c r="B42" s="27" t="s">
        <v>1999</v>
      </c>
      <c r="C42" s="5" t="s">
        <v>2000</v>
      </c>
      <c r="D42" s="36" t="s">
        <v>198</v>
      </c>
      <c r="E42" s="255">
        <v>485</v>
      </c>
      <c r="F42" s="256"/>
      <c r="G42" s="31">
        <f t="shared" si="2"/>
        <v>430.34605146406386</v>
      </c>
      <c r="H42" s="29"/>
    </row>
    <row r="43" spans="1:8" ht="24.75" customHeight="1">
      <c r="A43" s="26">
        <v>27</v>
      </c>
      <c r="B43" s="27" t="s">
        <v>1999</v>
      </c>
      <c r="C43" s="5" t="s">
        <v>2001</v>
      </c>
      <c r="D43" s="36" t="s">
        <v>198</v>
      </c>
      <c r="E43" s="255">
        <v>693</v>
      </c>
      <c r="F43" s="256"/>
      <c r="G43" s="31">
        <f>E43/1.126</f>
        <v>615.4529307282417</v>
      </c>
      <c r="H43" s="29"/>
    </row>
    <row r="44" spans="1:8" ht="24.75" customHeight="1">
      <c r="A44" s="26">
        <v>28</v>
      </c>
      <c r="B44" s="27" t="s">
        <v>2002</v>
      </c>
      <c r="C44" s="5" t="s">
        <v>1909</v>
      </c>
      <c r="D44" s="36" t="s">
        <v>198</v>
      </c>
      <c r="E44" s="255">
        <v>310</v>
      </c>
      <c r="F44" s="256"/>
      <c r="G44" s="31">
        <f>E44/1.127</f>
        <v>275.0665483584738</v>
      </c>
      <c r="H44" s="29"/>
    </row>
    <row r="45" spans="1:8" ht="24.75" customHeight="1">
      <c r="A45" s="26">
        <v>29</v>
      </c>
      <c r="B45" s="27" t="s">
        <v>2002</v>
      </c>
      <c r="C45" s="5" t="s">
        <v>1910</v>
      </c>
      <c r="D45" s="36" t="s">
        <v>198</v>
      </c>
      <c r="E45" s="255">
        <v>453</v>
      </c>
      <c r="F45" s="256"/>
      <c r="G45" s="31">
        <f>E45/1.127</f>
        <v>401.95208518189884</v>
      </c>
      <c r="H45" s="29"/>
    </row>
    <row r="46" spans="1:8" ht="24.75" customHeight="1">
      <c r="A46" s="26">
        <v>30</v>
      </c>
      <c r="B46" s="27" t="s">
        <v>2002</v>
      </c>
      <c r="C46" s="5" t="s">
        <v>2000</v>
      </c>
      <c r="D46" s="36" t="s">
        <v>198</v>
      </c>
      <c r="E46" s="255">
        <v>650</v>
      </c>
      <c r="F46" s="256"/>
      <c r="G46" s="31">
        <f>E46/1.127</f>
        <v>576.7524401064774</v>
      </c>
      <c r="H46" s="29"/>
    </row>
    <row r="47" spans="1:8" ht="24.75" customHeight="1">
      <c r="A47" s="26">
        <v>31</v>
      </c>
      <c r="B47" s="27" t="s">
        <v>2002</v>
      </c>
      <c r="C47" s="5" t="s">
        <v>2001</v>
      </c>
      <c r="D47" s="6" t="s">
        <v>198</v>
      </c>
      <c r="E47" s="255">
        <v>853</v>
      </c>
      <c r="F47" s="256"/>
      <c r="G47" s="31">
        <f>E47/1.126</f>
        <v>757.5488454706928</v>
      </c>
      <c r="H47" s="38"/>
    </row>
    <row r="48" spans="1:8" ht="24.75" customHeight="1">
      <c r="A48" s="26">
        <v>32</v>
      </c>
      <c r="B48" s="27" t="s">
        <v>2003</v>
      </c>
      <c r="C48" s="5" t="s">
        <v>2004</v>
      </c>
      <c r="D48" s="6" t="s">
        <v>198</v>
      </c>
      <c r="E48" s="255">
        <v>81</v>
      </c>
      <c r="F48" s="256"/>
      <c r="G48" s="31">
        <f>E48/1.127</f>
        <v>71.87222715173026</v>
      </c>
      <c r="H48" s="38"/>
    </row>
    <row r="49" spans="1:8" ht="24.75" customHeight="1">
      <c r="A49" s="26">
        <v>33</v>
      </c>
      <c r="B49" s="27" t="s">
        <v>2003</v>
      </c>
      <c r="C49" s="5" t="s">
        <v>2005</v>
      </c>
      <c r="D49" s="6" t="s">
        <v>198</v>
      </c>
      <c r="E49" s="255">
        <v>118</v>
      </c>
      <c r="F49" s="256"/>
      <c r="G49" s="31">
        <f aca="true" t="shared" si="3" ref="G49:G55">E49/1.127</f>
        <v>104.70275066548358</v>
      </c>
      <c r="H49" s="38"/>
    </row>
    <row r="50" spans="1:8" ht="24.75" customHeight="1">
      <c r="A50" s="26">
        <v>34</v>
      </c>
      <c r="B50" s="27" t="s">
        <v>2003</v>
      </c>
      <c r="C50" s="5" t="s">
        <v>2006</v>
      </c>
      <c r="D50" s="6" t="s">
        <v>198</v>
      </c>
      <c r="E50" s="255">
        <v>149</v>
      </c>
      <c r="F50" s="256"/>
      <c r="G50" s="31">
        <f t="shared" si="3"/>
        <v>132.20940550133096</v>
      </c>
      <c r="H50" s="38"/>
    </row>
    <row r="51" spans="1:8" ht="24.75" customHeight="1">
      <c r="A51" s="26">
        <v>35</v>
      </c>
      <c r="B51" s="27" t="s">
        <v>2003</v>
      </c>
      <c r="C51" s="5" t="s">
        <v>2007</v>
      </c>
      <c r="D51" s="6" t="s">
        <v>198</v>
      </c>
      <c r="E51" s="255">
        <v>196</v>
      </c>
      <c r="F51" s="256"/>
      <c r="G51" s="31">
        <f t="shared" si="3"/>
        <v>173.91304347826087</v>
      </c>
      <c r="H51" s="38"/>
    </row>
    <row r="52" spans="1:8" ht="24.75" customHeight="1">
      <c r="A52" s="26">
        <v>36</v>
      </c>
      <c r="B52" s="27" t="s">
        <v>2003</v>
      </c>
      <c r="C52" s="5" t="s">
        <v>2008</v>
      </c>
      <c r="D52" s="6" t="s">
        <v>198</v>
      </c>
      <c r="E52" s="255">
        <v>287</v>
      </c>
      <c r="F52" s="256"/>
      <c r="G52" s="31">
        <f t="shared" si="3"/>
        <v>254.6583850931677</v>
      </c>
      <c r="H52" s="38"/>
    </row>
    <row r="53" spans="1:8" ht="24.75" customHeight="1">
      <c r="A53" s="26">
        <v>37</v>
      </c>
      <c r="B53" s="27" t="s">
        <v>2003</v>
      </c>
      <c r="C53" s="5" t="s">
        <v>2009</v>
      </c>
      <c r="D53" s="6" t="s">
        <v>198</v>
      </c>
      <c r="E53" s="255">
        <v>402</v>
      </c>
      <c r="F53" s="256"/>
      <c r="G53" s="31">
        <f t="shared" si="3"/>
        <v>356.69920141969834</v>
      </c>
      <c r="H53" s="38"/>
    </row>
    <row r="54" spans="1:8" ht="24.75" customHeight="1">
      <c r="A54" s="26">
        <v>38</v>
      </c>
      <c r="B54" s="27" t="s">
        <v>2003</v>
      </c>
      <c r="C54" s="5" t="s">
        <v>2010</v>
      </c>
      <c r="D54" s="6" t="s">
        <v>198</v>
      </c>
      <c r="E54" s="255">
        <v>580</v>
      </c>
      <c r="F54" s="256"/>
      <c r="G54" s="31">
        <f t="shared" si="3"/>
        <v>514.6406388642414</v>
      </c>
      <c r="H54" s="38"/>
    </row>
    <row r="55" spans="1:8" ht="24.75" customHeight="1">
      <c r="A55" s="26">
        <v>39</v>
      </c>
      <c r="B55" s="27" t="s">
        <v>2011</v>
      </c>
      <c r="C55" s="5" t="s">
        <v>2004</v>
      </c>
      <c r="D55" s="6" t="s">
        <v>198</v>
      </c>
      <c r="E55" s="255">
        <v>107</v>
      </c>
      <c r="F55" s="256"/>
      <c r="G55" s="31">
        <f t="shared" si="3"/>
        <v>94.94232475598935</v>
      </c>
      <c r="H55" s="38"/>
    </row>
    <row r="56" spans="1:8" ht="24.75" customHeight="1">
      <c r="A56" s="26">
        <v>40</v>
      </c>
      <c r="B56" s="27" t="s">
        <v>2011</v>
      </c>
      <c r="C56" s="5" t="s">
        <v>2005</v>
      </c>
      <c r="D56" s="6" t="s">
        <v>198</v>
      </c>
      <c r="E56" s="255">
        <v>140</v>
      </c>
      <c r="F56" s="256"/>
      <c r="G56" s="31">
        <f aca="true" t="shared" si="4" ref="G56:G62">E56/1.127</f>
        <v>124.22360248447205</v>
      </c>
      <c r="H56" s="38"/>
    </row>
    <row r="57" spans="1:8" ht="24.75" customHeight="1">
      <c r="A57" s="26">
        <v>41</v>
      </c>
      <c r="B57" s="27" t="s">
        <v>2011</v>
      </c>
      <c r="C57" s="5" t="s">
        <v>2006</v>
      </c>
      <c r="D57" s="6" t="s">
        <v>198</v>
      </c>
      <c r="E57" s="255">
        <v>185</v>
      </c>
      <c r="F57" s="256"/>
      <c r="G57" s="31">
        <f t="shared" si="4"/>
        <v>164.15261756876663</v>
      </c>
      <c r="H57" s="38"/>
    </row>
    <row r="58" spans="1:8" ht="24.75" customHeight="1">
      <c r="A58" s="26">
        <v>42</v>
      </c>
      <c r="B58" s="27" t="s">
        <v>2011</v>
      </c>
      <c r="C58" s="5" t="s">
        <v>2007</v>
      </c>
      <c r="D58" s="6" t="s">
        <v>198</v>
      </c>
      <c r="E58" s="255">
        <v>235</v>
      </c>
      <c r="F58" s="256"/>
      <c r="G58" s="31">
        <f t="shared" si="4"/>
        <v>208.5181898846495</v>
      </c>
      <c r="H58" s="38"/>
    </row>
    <row r="59" spans="1:8" ht="24.75" customHeight="1">
      <c r="A59" s="26">
        <v>43</v>
      </c>
      <c r="B59" s="27" t="s">
        <v>2011</v>
      </c>
      <c r="C59" s="5" t="s">
        <v>2008</v>
      </c>
      <c r="D59" s="6" t="s">
        <v>198</v>
      </c>
      <c r="E59" s="255">
        <v>340</v>
      </c>
      <c r="F59" s="256"/>
      <c r="G59" s="31">
        <f t="shared" si="4"/>
        <v>301.68589174800354</v>
      </c>
      <c r="H59" s="38"/>
    </row>
    <row r="60" spans="1:8" ht="24.75" customHeight="1">
      <c r="A60" s="26">
        <v>44</v>
      </c>
      <c r="B60" s="27" t="s">
        <v>2011</v>
      </c>
      <c r="C60" s="5" t="s">
        <v>2009</v>
      </c>
      <c r="D60" s="6" t="s">
        <v>198</v>
      </c>
      <c r="E60" s="255">
        <v>500</v>
      </c>
      <c r="F60" s="256"/>
      <c r="G60" s="31">
        <f>E60/1.126</f>
        <v>444.0497335701599</v>
      </c>
      <c r="H60" s="38"/>
    </row>
    <row r="61" spans="1:8" ht="24.75" customHeight="1">
      <c r="A61" s="26">
        <v>45</v>
      </c>
      <c r="B61" s="27" t="s">
        <v>2011</v>
      </c>
      <c r="C61" s="5" t="s">
        <v>2010</v>
      </c>
      <c r="D61" s="6" t="s">
        <v>198</v>
      </c>
      <c r="E61" s="255">
        <v>720</v>
      </c>
      <c r="F61" s="256"/>
      <c r="G61" s="31">
        <f t="shared" si="4"/>
        <v>638.8642413487134</v>
      </c>
      <c r="H61" s="38"/>
    </row>
    <row r="62" spans="1:8" ht="24.75" customHeight="1">
      <c r="A62" s="26">
        <v>46</v>
      </c>
      <c r="B62" s="27" t="s">
        <v>2012</v>
      </c>
      <c r="C62" s="5" t="s">
        <v>2013</v>
      </c>
      <c r="D62" s="6" t="s">
        <v>198</v>
      </c>
      <c r="E62" s="255">
        <v>1150</v>
      </c>
      <c r="F62" s="256"/>
      <c r="G62" s="31">
        <f t="shared" si="4"/>
        <v>1020.4081632653061</v>
      </c>
      <c r="H62" s="38"/>
    </row>
    <row r="63" spans="1:8" ht="24.75" customHeight="1">
      <c r="A63" s="26">
        <v>47</v>
      </c>
      <c r="B63" s="27" t="s">
        <v>2012</v>
      </c>
      <c r="C63" s="5" t="s">
        <v>2014</v>
      </c>
      <c r="D63" s="6" t="s">
        <v>198</v>
      </c>
      <c r="E63" s="255">
        <v>1320</v>
      </c>
      <c r="F63" s="256"/>
      <c r="G63" s="31">
        <f>E63/1.126</f>
        <v>1172.2912966252222</v>
      </c>
      <c r="H63" s="38"/>
    </row>
    <row r="64" spans="1:8" ht="24.75" customHeight="1">
      <c r="A64" s="26">
        <v>48</v>
      </c>
      <c r="B64" s="27" t="s">
        <v>2012</v>
      </c>
      <c r="C64" s="5" t="s">
        <v>2015</v>
      </c>
      <c r="D64" s="6" t="s">
        <v>198</v>
      </c>
      <c r="E64" s="255">
        <v>1520</v>
      </c>
      <c r="F64" s="256"/>
      <c r="G64" s="31">
        <f>E64/1.126</f>
        <v>1349.9111900532862</v>
      </c>
      <c r="H64" s="38"/>
    </row>
    <row r="65" spans="1:8" ht="24.75" customHeight="1">
      <c r="A65" s="26">
        <v>49</v>
      </c>
      <c r="B65" s="27" t="s">
        <v>2012</v>
      </c>
      <c r="C65" s="5" t="s">
        <v>2016</v>
      </c>
      <c r="D65" s="6" t="s">
        <v>198</v>
      </c>
      <c r="E65" s="255">
        <v>1780</v>
      </c>
      <c r="F65" s="256"/>
      <c r="G65" s="31">
        <f>E65/1.126</f>
        <v>1580.8170515097693</v>
      </c>
      <c r="H65" s="38"/>
    </row>
    <row r="66" spans="1:8" ht="24.75" customHeight="1">
      <c r="A66" s="26">
        <v>50</v>
      </c>
      <c r="B66" s="27" t="s">
        <v>2012</v>
      </c>
      <c r="C66" s="5" t="s">
        <v>2017</v>
      </c>
      <c r="D66" s="5"/>
      <c r="E66" s="255">
        <v>2200</v>
      </c>
      <c r="F66" s="256"/>
      <c r="G66" s="31">
        <f>E66/1.126</f>
        <v>1953.8188277087036</v>
      </c>
      <c r="H66" s="38"/>
    </row>
    <row r="67" spans="1:8" ht="24.75" customHeight="1">
      <c r="A67" s="261" t="s">
        <v>2018</v>
      </c>
      <c r="B67" s="262"/>
      <c r="C67" s="262"/>
      <c r="D67" s="262"/>
      <c r="E67" s="262"/>
      <c r="F67" s="262"/>
      <c r="G67" s="262"/>
      <c r="H67" s="263"/>
    </row>
    <row r="68" spans="1:8" ht="24.75" customHeight="1">
      <c r="A68" s="26">
        <v>1</v>
      </c>
      <c r="B68" s="27" t="s">
        <v>2019</v>
      </c>
      <c r="C68" s="5" t="s">
        <v>2020</v>
      </c>
      <c r="D68" s="5" t="s">
        <v>741</v>
      </c>
      <c r="E68" s="255">
        <v>730</v>
      </c>
      <c r="F68" s="256"/>
      <c r="G68" s="6">
        <f>E68/1.128</f>
        <v>647.1631205673759</v>
      </c>
      <c r="H68" s="38"/>
    </row>
    <row r="69" spans="1:8" ht="24.75" customHeight="1">
      <c r="A69" s="26">
        <v>2</v>
      </c>
      <c r="B69" s="27" t="s">
        <v>2019</v>
      </c>
      <c r="C69" s="5" t="s">
        <v>2021</v>
      </c>
      <c r="D69" s="5" t="s">
        <v>741</v>
      </c>
      <c r="E69" s="255">
        <v>875</v>
      </c>
      <c r="F69" s="256"/>
      <c r="G69" s="6">
        <f aca="true" t="shared" si="5" ref="G69:G96">E69/1.128</f>
        <v>775.7092198581561</v>
      </c>
      <c r="H69" s="38"/>
    </row>
    <row r="70" spans="1:8" ht="24.75" customHeight="1">
      <c r="A70" s="26">
        <v>3</v>
      </c>
      <c r="B70" s="27" t="s">
        <v>2022</v>
      </c>
      <c r="C70" s="5" t="s">
        <v>2023</v>
      </c>
      <c r="D70" s="5" t="s">
        <v>741</v>
      </c>
      <c r="E70" s="255">
        <v>1050</v>
      </c>
      <c r="F70" s="256"/>
      <c r="G70" s="6">
        <f t="shared" si="5"/>
        <v>930.8510638297873</v>
      </c>
      <c r="H70" s="38"/>
    </row>
    <row r="71" spans="1:8" ht="24.75" customHeight="1">
      <c r="A71" s="26">
        <v>4</v>
      </c>
      <c r="B71" s="27" t="s">
        <v>2024</v>
      </c>
      <c r="C71" s="5" t="s">
        <v>2023</v>
      </c>
      <c r="D71" s="5" t="s">
        <v>741</v>
      </c>
      <c r="E71" s="255">
        <v>485</v>
      </c>
      <c r="F71" s="256"/>
      <c r="G71" s="6">
        <f t="shared" si="5"/>
        <v>429.96453900709224</v>
      </c>
      <c r="H71" s="38"/>
    </row>
    <row r="72" spans="1:8" ht="24.75" customHeight="1">
      <c r="A72" s="26">
        <v>5</v>
      </c>
      <c r="B72" s="27" t="s">
        <v>2025</v>
      </c>
      <c r="C72" s="5" t="s">
        <v>2026</v>
      </c>
      <c r="D72" s="5" t="s">
        <v>2027</v>
      </c>
      <c r="E72" s="255">
        <v>630</v>
      </c>
      <c r="F72" s="256"/>
      <c r="G72" s="6">
        <f t="shared" si="5"/>
        <v>558.5106382978724</v>
      </c>
      <c r="H72" s="38"/>
    </row>
    <row r="73" spans="1:8" ht="24.75" customHeight="1">
      <c r="A73" s="26">
        <v>6</v>
      </c>
      <c r="B73" s="27" t="s">
        <v>2025</v>
      </c>
      <c r="C73" s="5" t="s">
        <v>2028</v>
      </c>
      <c r="D73" s="5" t="s">
        <v>2027</v>
      </c>
      <c r="E73" s="255">
        <v>570</v>
      </c>
      <c r="F73" s="256"/>
      <c r="G73" s="6">
        <f t="shared" si="5"/>
        <v>505.3191489361703</v>
      </c>
      <c r="H73" s="38"/>
    </row>
    <row r="74" spans="1:8" ht="24.75" customHeight="1">
      <c r="A74" s="26">
        <v>7</v>
      </c>
      <c r="B74" s="27" t="s">
        <v>2025</v>
      </c>
      <c r="C74" s="5" t="s">
        <v>2029</v>
      </c>
      <c r="D74" s="5" t="s">
        <v>2027</v>
      </c>
      <c r="E74" s="255">
        <v>485</v>
      </c>
      <c r="F74" s="256"/>
      <c r="G74" s="6">
        <f t="shared" si="5"/>
        <v>429.96453900709224</v>
      </c>
      <c r="H74" s="38"/>
    </row>
    <row r="75" spans="1:8" ht="24.75" customHeight="1">
      <c r="A75" s="26">
        <v>8</v>
      </c>
      <c r="B75" s="27" t="s">
        <v>2025</v>
      </c>
      <c r="C75" s="5" t="s">
        <v>2030</v>
      </c>
      <c r="D75" s="5" t="s">
        <v>2027</v>
      </c>
      <c r="E75" s="255">
        <v>405</v>
      </c>
      <c r="F75" s="256"/>
      <c r="G75" s="6">
        <f t="shared" si="5"/>
        <v>359.0425531914894</v>
      </c>
      <c r="H75" s="38"/>
    </row>
    <row r="76" spans="1:8" ht="24.75" customHeight="1">
      <c r="A76" s="26">
        <v>9</v>
      </c>
      <c r="B76" s="27" t="s">
        <v>2031</v>
      </c>
      <c r="C76" s="5" t="s">
        <v>2032</v>
      </c>
      <c r="D76" s="5" t="s">
        <v>2027</v>
      </c>
      <c r="E76" s="255">
        <v>350</v>
      </c>
      <c r="F76" s="256"/>
      <c r="G76" s="6">
        <f t="shared" si="5"/>
        <v>310.28368794326246</v>
      </c>
      <c r="H76" s="38"/>
    </row>
    <row r="77" spans="1:8" ht="24.75" customHeight="1">
      <c r="A77" s="26">
        <v>10</v>
      </c>
      <c r="B77" s="27" t="s">
        <v>2033</v>
      </c>
      <c r="C77" s="5" t="s">
        <v>2034</v>
      </c>
      <c r="D77" s="5" t="s">
        <v>2027</v>
      </c>
      <c r="E77" s="255">
        <v>505</v>
      </c>
      <c r="F77" s="256"/>
      <c r="G77" s="6">
        <f t="shared" si="5"/>
        <v>447.6950354609929</v>
      </c>
      <c r="H77" s="38"/>
    </row>
    <row r="78" spans="1:8" ht="24.75" customHeight="1">
      <c r="A78" s="26">
        <v>11</v>
      </c>
      <c r="B78" s="27" t="s">
        <v>2033</v>
      </c>
      <c r="C78" s="5" t="s">
        <v>2035</v>
      </c>
      <c r="D78" s="5" t="s">
        <v>2027</v>
      </c>
      <c r="E78" s="255">
        <v>435</v>
      </c>
      <c r="F78" s="256"/>
      <c r="G78" s="6">
        <f t="shared" si="5"/>
        <v>385.63829787234044</v>
      </c>
      <c r="H78" s="38"/>
    </row>
    <row r="79" spans="1:8" ht="24.75" customHeight="1">
      <c r="A79" s="26">
        <v>12</v>
      </c>
      <c r="B79" s="27" t="s">
        <v>2033</v>
      </c>
      <c r="C79" s="5" t="s">
        <v>2036</v>
      </c>
      <c r="D79" s="5" t="s">
        <v>2027</v>
      </c>
      <c r="E79" s="255">
        <v>375</v>
      </c>
      <c r="F79" s="256"/>
      <c r="G79" s="6">
        <f t="shared" si="5"/>
        <v>332.44680851063833</v>
      </c>
      <c r="H79" s="38"/>
    </row>
    <row r="80" spans="1:8" ht="24.75" customHeight="1">
      <c r="A80" s="26">
        <v>13</v>
      </c>
      <c r="B80" s="27" t="s">
        <v>2037</v>
      </c>
      <c r="C80" s="5" t="s">
        <v>2038</v>
      </c>
      <c r="D80" s="5" t="s">
        <v>2027</v>
      </c>
      <c r="E80" s="255">
        <v>300</v>
      </c>
      <c r="F80" s="256"/>
      <c r="G80" s="6">
        <f t="shared" si="5"/>
        <v>265.95744680851067</v>
      </c>
      <c r="H80" s="38"/>
    </row>
    <row r="81" spans="1:8" ht="24.75" customHeight="1">
      <c r="A81" s="26">
        <v>14</v>
      </c>
      <c r="B81" s="27" t="s">
        <v>2037</v>
      </c>
      <c r="C81" s="5" t="s">
        <v>2039</v>
      </c>
      <c r="D81" s="5" t="s">
        <v>2027</v>
      </c>
      <c r="E81" s="255">
        <v>235</v>
      </c>
      <c r="F81" s="256"/>
      <c r="G81" s="6">
        <f t="shared" si="5"/>
        <v>208.33333333333334</v>
      </c>
      <c r="H81" s="38"/>
    </row>
    <row r="82" spans="1:8" ht="24.75" customHeight="1">
      <c r="A82" s="26">
        <v>15</v>
      </c>
      <c r="B82" s="27" t="s">
        <v>2040</v>
      </c>
      <c r="C82" s="5" t="s">
        <v>2041</v>
      </c>
      <c r="D82" s="5" t="s">
        <v>2027</v>
      </c>
      <c r="E82" s="255">
        <v>415</v>
      </c>
      <c r="F82" s="256"/>
      <c r="G82" s="6">
        <f t="shared" si="5"/>
        <v>367.90780141843976</v>
      </c>
      <c r="H82" s="38"/>
    </row>
    <row r="83" spans="1:8" ht="24.75" customHeight="1">
      <c r="A83" s="26">
        <v>16</v>
      </c>
      <c r="B83" s="27" t="s">
        <v>2042</v>
      </c>
      <c r="C83" s="5" t="s">
        <v>2043</v>
      </c>
      <c r="D83" s="5" t="s">
        <v>2027</v>
      </c>
      <c r="E83" s="255">
        <v>275</v>
      </c>
      <c r="F83" s="256"/>
      <c r="G83" s="6">
        <f t="shared" si="5"/>
        <v>243.79432624113477</v>
      </c>
      <c r="H83" s="38"/>
    </row>
    <row r="84" spans="1:8" ht="24.75" customHeight="1">
      <c r="A84" s="26">
        <v>17</v>
      </c>
      <c r="B84" s="27" t="s">
        <v>2044</v>
      </c>
      <c r="C84" s="5" t="s">
        <v>2045</v>
      </c>
      <c r="D84" s="5" t="s">
        <v>741</v>
      </c>
      <c r="E84" s="255">
        <v>320</v>
      </c>
      <c r="F84" s="256"/>
      <c r="G84" s="6">
        <f t="shared" si="5"/>
        <v>283.68794326241135</v>
      </c>
      <c r="H84" s="38"/>
    </row>
    <row r="85" spans="1:8" ht="24.75" customHeight="1">
      <c r="A85" s="26">
        <v>18</v>
      </c>
      <c r="B85" s="27" t="s">
        <v>2044</v>
      </c>
      <c r="C85" s="5" t="s">
        <v>2046</v>
      </c>
      <c r="D85" s="5" t="s">
        <v>741</v>
      </c>
      <c r="E85" s="255">
        <v>270</v>
      </c>
      <c r="F85" s="256"/>
      <c r="G85" s="6">
        <f t="shared" si="5"/>
        <v>239.36170212765958</v>
      </c>
      <c r="H85" s="38"/>
    </row>
    <row r="86" spans="1:8" ht="24.75" customHeight="1">
      <c r="A86" s="26">
        <v>19</v>
      </c>
      <c r="B86" s="27" t="s">
        <v>2044</v>
      </c>
      <c r="C86" s="5" t="s">
        <v>2047</v>
      </c>
      <c r="D86" s="5" t="s">
        <v>741</v>
      </c>
      <c r="E86" s="255">
        <v>240</v>
      </c>
      <c r="F86" s="256"/>
      <c r="G86" s="6">
        <f t="shared" si="5"/>
        <v>212.76595744680853</v>
      </c>
      <c r="H86" s="38"/>
    </row>
    <row r="87" spans="1:8" ht="24.75" customHeight="1">
      <c r="A87" s="26">
        <v>20</v>
      </c>
      <c r="B87" s="27" t="s">
        <v>2044</v>
      </c>
      <c r="C87" s="5" t="s">
        <v>2048</v>
      </c>
      <c r="D87" s="5" t="s">
        <v>741</v>
      </c>
      <c r="E87" s="255">
        <v>150</v>
      </c>
      <c r="F87" s="256"/>
      <c r="G87" s="6">
        <f t="shared" si="5"/>
        <v>132.97872340425533</v>
      </c>
      <c r="H87" s="38"/>
    </row>
    <row r="88" spans="1:8" ht="24.75" customHeight="1">
      <c r="A88" s="26">
        <v>21</v>
      </c>
      <c r="B88" s="27" t="s">
        <v>2044</v>
      </c>
      <c r="C88" s="5" t="s">
        <v>2049</v>
      </c>
      <c r="D88" s="5" t="s">
        <v>741</v>
      </c>
      <c r="E88" s="255">
        <v>110</v>
      </c>
      <c r="F88" s="256"/>
      <c r="G88" s="6">
        <f t="shared" si="5"/>
        <v>97.51773049645391</v>
      </c>
      <c r="H88" s="38"/>
    </row>
    <row r="89" spans="1:8" ht="24.75" customHeight="1">
      <c r="A89" s="26">
        <v>22</v>
      </c>
      <c r="B89" s="27" t="s">
        <v>2044</v>
      </c>
      <c r="C89" s="5" t="s">
        <v>2050</v>
      </c>
      <c r="D89" s="5" t="s">
        <v>741</v>
      </c>
      <c r="E89" s="255">
        <v>90</v>
      </c>
      <c r="F89" s="256"/>
      <c r="G89" s="6">
        <f t="shared" si="5"/>
        <v>79.7872340425532</v>
      </c>
      <c r="H89" s="38"/>
    </row>
    <row r="90" spans="1:8" ht="24.75" customHeight="1">
      <c r="A90" s="26">
        <v>23</v>
      </c>
      <c r="B90" s="27" t="s">
        <v>2051</v>
      </c>
      <c r="C90" s="5" t="s">
        <v>2052</v>
      </c>
      <c r="D90" s="5" t="s">
        <v>741</v>
      </c>
      <c r="E90" s="255">
        <v>185</v>
      </c>
      <c r="F90" s="256"/>
      <c r="G90" s="6">
        <f t="shared" si="5"/>
        <v>164.00709219858157</v>
      </c>
      <c r="H90" s="38"/>
    </row>
    <row r="91" spans="1:8" ht="24.75" customHeight="1">
      <c r="A91" s="26">
        <v>24</v>
      </c>
      <c r="B91" s="27" t="s">
        <v>2051</v>
      </c>
      <c r="C91" s="5" t="s">
        <v>2053</v>
      </c>
      <c r="D91" s="5" t="s">
        <v>741</v>
      </c>
      <c r="E91" s="255">
        <v>170</v>
      </c>
      <c r="F91" s="256"/>
      <c r="G91" s="6">
        <f t="shared" si="5"/>
        <v>150.70921985815605</v>
      </c>
      <c r="H91" s="38"/>
    </row>
    <row r="92" spans="1:8" ht="24.75" customHeight="1">
      <c r="A92" s="26">
        <v>25</v>
      </c>
      <c r="B92" s="27" t="s">
        <v>2051</v>
      </c>
      <c r="C92" s="5" t="s">
        <v>2054</v>
      </c>
      <c r="D92" s="5" t="s">
        <v>741</v>
      </c>
      <c r="E92" s="255">
        <v>120</v>
      </c>
      <c r="F92" s="256"/>
      <c r="G92" s="6">
        <f t="shared" si="5"/>
        <v>106.38297872340426</v>
      </c>
      <c r="H92" s="38"/>
    </row>
    <row r="93" spans="1:8" ht="24.75" customHeight="1">
      <c r="A93" s="26">
        <v>26</v>
      </c>
      <c r="B93" s="27" t="s">
        <v>2051</v>
      </c>
      <c r="C93" s="5" t="s">
        <v>2055</v>
      </c>
      <c r="D93" s="5" t="s">
        <v>741</v>
      </c>
      <c r="E93" s="255">
        <v>110</v>
      </c>
      <c r="F93" s="256"/>
      <c r="G93" s="6">
        <f t="shared" si="5"/>
        <v>97.51773049645391</v>
      </c>
      <c r="H93" s="38"/>
    </row>
    <row r="94" spans="1:8" ht="24.75" customHeight="1">
      <c r="A94" s="26">
        <v>27</v>
      </c>
      <c r="B94" s="27" t="s">
        <v>2051</v>
      </c>
      <c r="C94" s="5" t="s">
        <v>2056</v>
      </c>
      <c r="D94" s="5" t="s">
        <v>741</v>
      </c>
      <c r="E94" s="255">
        <v>100</v>
      </c>
      <c r="F94" s="256"/>
      <c r="G94" s="6">
        <f t="shared" si="5"/>
        <v>88.65248226950355</v>
      </c>
      <c r="H94" s="38"/>
    </row>
    <row r="95" spans="1:8" ht="24.75" customHeight="1">
      <c r="A95" s="26">
        <v>28</v>
      </c>
      <c r="B95" s="27" t="s">
        <v>2051</v>
      </c>
      <c r="C95" s="5" t="s">
        <v>2057</v>
      </c>
      <c r="D95" s="5" t="s">
        <v>741</v>
      </c>
      <c r="E95" s="255">
        <v>95</v>
      </c>
      <c r="F95" s="256"/>
      <c r="G95" s="6">
        <f t="shared" si="5"/>
        <v>84.21985815602838</v>
      </c>
      <c r="H95" s="38"/>
    </row>
    <row r="96" spans="1:8" ht="24.75" customHeight="1">
      <c r="A96" s="26">
        <v>29</v>
      </c>
      <c r="B96" s="27" t="s">
        <v>2051</v>
      </c>
      <c r="C96" s="5" t="s">
        <v>2058</v>
      </c>
      <c r="D96" s="5" t="s">
        <v>741</v>
      </c>
      <c r="E96" s="255">
        <v>60</v>
      </c>
      <c r="F96" s="256"/>
      <c r="G96" s="6">
        <f t="shared" si="5"/>
        <v>53.19148936170213</v>
      </c>
      <c r="H96" s="38"/>
    </row>
    <row r="97" spans="1:8" ht="24.75" customHeight="1">
      <c r="A97" s="264" t="s">
        <v>2059</v>
      </c>
      <c r="B97" s="265"/>
      <c r="C97" s="265"/>
      <c r="D97" s="265"/>
      <c r="E97" s="265"/>
      <c r="F97" s="265"/>
      <c r="G97" s="265"/>
      <c r="H97" s="266"/>
    </row>
    <row r="98" spans="1:8" ht="24.75" customHeight="1">
      <c r="A98" s="26">
        <v>1</v>
      </c>
      <c r="B98" s="27" t="s">
        <v>2060</v>
      </c>
      <c r="C98" s="5" t="s">
        <v>2061</v>
      </c>
      <c r="D98" s="5" t="s">
        <v>198</v>
      </c>
      <c r="E98" s="255">
        <v>39</v>
      </c>
      <c r="F98" s="256"/>
      <c r="G98" s="6">
        <f>E98/1.128</f>
        <v>34.57446808510639</v>
      </c>
      <c r="H98" s="38"/>
    </row>
    <row r="99" spans="1:8" ht="24.75" customHeight="1">
      <c r="A99" s="26">
        <v>2</v>
      </c>
      <c r="B99" s="27" t="s">
        <v>2060</v>
      </c>
      <c r="C99" s="5" t="s">
        <v>2062</v>
      </c>
      <c r="D99" s="5" t="s">
        <v>198</v>
      </c>
      <c r="E99" s="255">
        <v>28</v>
      </c>
      <c r="F99" s="256"/>
      <c r="G99" s="6">
        <f aca="true" t="shared" si="6" ref="G99:G109">E99/1.128</f>
        <v>24.822695035460995</v>
      </c>
      <c r="H99" s="38"/>
    </row>
    <row r="100" spans="1:8" ht="24.75" customHeight="1">
      <c r="A100" s="26">
        <v>3</v>
      </c>
      <c r="B100" s="27" t="s">
        <v>2060</v>
      </c>
      <c r="C100" s="5" t="s">
        <v>2063</v>
      </c>
      <c r="D100" s="5" t="s">
        <v>198</v>
      </c>
      <c r="E100" s="255">
        <v>27</v>
      </c>
      <c r="F100" s="256"/>
      <c r="G100" s="6">
        <f t="shared" si="6"/>
        <v>23.93617021276596</v>
      </c>
      <c r="H100" s="38"/>
    </row>
    <row r="101" spans="1:8" ht="24.75" customHeight="1">
      <c r="A101" s="26">
        <v>4</v>
      </c>
      <c r="B101" s="27" t="s">
        <v>2060</v>
      </c>
      <c r="C101" s="5" t="s">
        <v>2064</v>
      </c>
      <c r="D101" s="5" t="s">
        <v>198</v>
      </c>
      <c r="E101" s="255">
        <v>22</v>
      </c>
      <c r="F101" s="256"/>
      <c r="G101" s="6">
        <f t="shared" si="6"/>
        <v>19.503546099290784</v>
      </c>
      <c r="H101" s="38"/>
    </row>
    <row r="102" spans="1:8" ht="24.75" customHeight="1">
      <c r="A102" s="26">
        <v>5</v>
      </c>
      <c r="B102" s="27" t="s">
        <v>2060</v>
      </c>
      <c r="C102" s="5" t="s">
        <v>2065</v>
      </c>
      <c r="D102" s="5" t="s">
        <v>198</v>
      </c>
      <c r="E102" s="255">
        <v>16</v>
      </c>
      <c r="F102" s="256"/>
      <c r="G102" s="6">
        <f t="shared" si="6"/>
        <v>14.184397163120568</v>
      </c>
      <c r="H102" s="38"/>
    </row>
    <row r="103" spans="1:8" ht="24.75" customHeight="1">
      <c r="A103" s="26">
        <v>6</v>
      </c>
      <c r="B103" s="27" t="s">
        <v>2060</v>
      </c>
      <c r="C103" s="5" t="s">
        <v>2066</v>
      </c>
      <c r="D103" s="5" t="s">
        <v>198</v>
      </c>
      <c r="E103" s="255">
        <v>15</v>
      </c>
      <c r="F103" s="256"/>
      <c r="G103" s="6">
        <f t="shared" si="6"/>
        <v>13.297872340425533</v>
      </c>
      <c r="H103" s="38"/>
    </row>
    <row r="104" spans="1:8" ht="24.75" customHeight="1">
      <c r="A104" s="26">
        <v>7</v>
      </c>
      <c r="B104" s="27" t="s">
        <v>2060</v>
      </c>
      <c r="C104" s="5" t="s">
        <v>2067</v>
      </c>
      <c r="D104" s="5" t="s">
        <v>198</v>
      </c>
      <c r="E104" s="255">
        <v>6.5</v>
      </c>
      <c r="F104" s="256"/>
      <c r="G104" s="6">
        <f t="shared" si="6"/>
        <v>5.762411347517731</v>
      </c>
      <c r="H104" s="38"/>
    </row>
    <row r="105" spans="1:8" ht="24.75" customHeight="1">
      <c r="A105" s="26">
        <v>8</v>
      </c>
      <c r="B105" s="27" t="s">
        <v>2068</v>
      </c>
      <c r="C105" s="5" t="s">
        <v>2069</v>
      </c>
      <c r="D105" s="5" t="s">
        <v>198</v>
      </c>
      <c r="E105" s="255">
        <v>12.5</v>
      </c>
      <c r="F105" s="256"/>
      <c r="G105" s="6">
        <f t="shared" si="6"/>
        <v>11.081560283687944</v>
      </c>
      <c r="H105" s="38"/>
    </row>
    <row r="106" spans="1:8" ht="24.75" customHeight="1">
      <c r="A106" s="26">
        <v>9</v>
      </c>
      <c r="B106" s="27" t="s">
        <v>2070</v>
      </c>
      <c r="C106" s="5" t="s">
        <v>2071</v>
      </c>
      <c r="D106" s="5" t="s">
        <v>198</v>
      </c>
      <c r="E106" s="255">
        <v>23.15</v>
      </c>
      <c r="F106" s="256"/>
      <c r="G106" s="6">
        <f t="shared" si="6"/>
        <v>20.52304964539007</v>
      </c>
      <c r="H106" s="38"/>
    </row>
    <row r="107" spans="1:8" ht="24.75" customHeight="1">
      <c r="A107" s="26">
        <v>10</v>
      </c>
      <c r="B107" s="27" t="s">
        <v>2070</v>
      </c>
      <c r="C107" s="5" t="s">
        <v>2072</v>
      </c>
      <c r="D107" s="5" t="s">
        <v>198</v>
      </c>
      <c r="E107" s="255">
        <v>32.25</v>
      </c>
      <c r="F107" s="256"/>
      <c r="G107" s="6">
        <f t="shared" si="6"/>
        <v>28.590425531914896</v>
      </c>
      <c r="H107" s="38"/>
    </row>
    <row r="108" spans="1:8" ht="24.75" customHeight="1">
      <c r="A108" s="26">
        <v>11</v>
      </c>
      <c r="B108" s="27" t="s">
        <v>2070</v>
      </c>
      <c r="C108" s="5" t="s">
        <v>2073</v>
      </c>
      <c r="D108" s="5" t="s">
        <v>198</v>
      </c>
      <c r="E108" s="255">
        <v>41.45</v>
      </c>
      <c r="F108" s="256"/>
      <c r="G108" s="6">
        <f t="shared" si="6"/>
        <v>36.74645390070923</v>
      </c>
      <c r="H108" s="38"/>
    </row>
    <row r="109" spans="1:8" ht="24.75" customHeight="1">
      <c r="A109" s="26">
        <v>12</v>
      </c>
      <c r="B109" s="27" t="s">
        <v>2070</v>
      </c>
      <c r="C109" s="5" t="s">
        <v>2074</v>
      </c>
      <c r="D109" s="5" t="s">
        <v>198</v>
      </c>
      <c r="E109" s="255">
        <v>57.15</v>
      </c>
      <c r="F109" s="256"/>
      <c r="G109" s="6">
        <f t="shared" si="6"/>
        <v>50.66489361702128</v>
      </c>
      <c r="H109" s="38"/>
    </row>
    <row r="110" spans="1:8" ht="24.75" customHeight="1">
      <c r="A110" s="264" t="s">
        <v>2075</v>
      </c>
      <c r="B110" s="265"/>
      <c r="C110" s="265"/>
      <c r="D110" s="265"/>
      <c r="E110" s="265"/>
      <c r="F110" s="265"/>
      <c r="G110" s="265"/>
      <c r="H110" s="266"/>
    </row>
    <row r="111" spans="1:8" ht="24.75" customHeight="1">
      <c r="A111" s="26">
        <v>1</v>
      </c>
      <c r="B111" s="27" t="s">
        <v>2076</v>
      </c>
      <c r="C111" s="5" t="s">
        <v>2077</v>
      </c>
      <c r="D111" s="5" t="s">
        <v>8</v>
      </c>
      <c r="E111" s="255">
        <v>3770</v>
      </c>
      <c r="F111" s="256"/>
      <c r="G111" s="6">
        <f>E111/1.129</f>
        <v>3339.2382639503985</v>
      </c>
      <c r="H111" s="39"/>
    </row>
    <row r="112" spans="1:8" ht="24.75" customHeight="1">
      <c r="A112" s="40">
        <v>2</v>
      </c>
      <c r="B112" s="41" t="s">
        <v>2078</v>
      </c>
      <c r="C112" s="7" t="s">
        <v>2079</v>
      </c>
      <c r="D112" s="5" t="s">
        <v>8</v>
      </c>
      <c r="E112" s="255">
        <v>4670</v>
      </c>
      <c r="F112" s="256"/>
      <c r="G112" s="6">
        <f>E112/1.129</f>
        <v>4136.403897254208</v>
      </c>
      <c r="H112" s="42"/>
    </row>
    <row r="113" spans="1:8" ht="24.75" customHeight="1">
      <c r="A113" s="267" t="s">
        <v>2080</v>
      </c>
      <c r="B113" s="253"/>
      <c r="C113" s="253"/>
      <c r="D113" s="253"/>
      <c r="E113" s="253"/>
      <c r="F113" s="253"/>
      <c r="G113" s="253"/>
      <c r="H113" s="268"/>
    </row>
    <row r="114" spans="1:8" ht="24.75" customHeight="1">
      <c r="A114" s="43">
        <v>1</v>
      </c>
      <c r="B114" s="27" t="s">
        <v>2081</v>
      </c>
      <c r="C114" s="5" t="s">
        <v>2082</v>
      </c>
      <c r="D114" s="5" t="s">
        <v>22</v>
      </c>
      <c r="E114" s="255">
        <v>3.5</v>
      </c>
      <c r="F114" s="256"/>
      <c r="G114" s="6">
        <f>E114/1.13</f>
        <v>3.097345132743363</v>
      </c>
      <c r="H114" s="6"/>
    </row>
    <row r="115" spans="1:8" ht="24.75" customHeight="1">
      <c r="A115" s="43">
        <v>2</v>
      </c>
      <c r="B115" s="27" t="s">
        <v>2081</v>
      </c>
      <c r="C115" s="5" t="s">
        <v>2083</v>
      </c>
      <c r="D115" s="5" t="s">
        <v>22</v>
      </c>
      <c r="E115" s="255">
        <v>4.6</v>
      </c>
      <c r="F115" s="256"/>
      <c r="G115" s="6">
        <f aca="true" t="shared" si="7" ref="G115:G122">E115/1.13</f>
        <v>4.070796460176991</v>
      </c>
      <c r="H115" s="6"/>
    </row>
    <row r="116" spans="1:8" ht="24.75" customHeight="1">
      <c r="A116" s="43">
        <v>3</v>
      </c>
      <c r="B116" s="27" t="s">
        <v>2084</v>
      </c>
      <c r="C116" s="5" t="s">
        <v>2085</v>
      </c>
      <c r="D116" s="5" t="s">
        <v>22</v>
      </c>
      <c r="E116" s="255">
        <v>8.5</v>
      </c>
      <c r="F116" s="256"/>
      <c r="G116" s="6">
        <f t="shared" si="7"/>
        <v>7.52212389380531</v>
      </c>
      <c r="H116" s="6"/>
    </row>
    <row r="117" spans="1:8" ht="24.75" customHeight="1">
      <c r="A117" s="43">
        <v>4</v>
      </c>
      <c r="B117" s="27" t="s">
        <v>2084</v>
      </c>
      <c r="C117" s="5" t="s">
        <v>2086</v>
      </c>
      <c r="D117" s="5" t="s">
        <v>22</v>
      </c>
      <c r="E117" s="255">
        <v>11.5</v>
      </c>
      <c r="F117" s="256"/>
      <c r="G117" s="6">
        <f t="shared" si="7"/>
        <v>10.176991150442479</v>
      </c>
      <c r="H117" s="6"/>
    </row>
    <row r="118" spans="1:8" ht="24.75" customHeight="1">
      <c r="A118" s="43">
        <v>5</v>
      </c>
      <c r="B118" s="27" t="s">
        <v>2087</v>
      </c>
      <c r="C118" s="5" t="s">
        <v>2088</v>
      </c>
      <c r="D118" s="5" t="s">
        <v>22</v>
      </c>
      <c r="E118" s="255">
        <v>13.5</v>
      </c>
      <c r="F118" s="256"/>
      <c r="G118" s="6">
        <f t="shared" si="7"/>
        <v>11.946902654867257</v>
      </c>
      <c r="H118" s="6"/>
    </row>
    <row r="119" spans="1:8" ht="24.75" customHeight="1">
      <c r="A119" s="43">
        <v>6</v>
      </c>
      <c r="B119" s="27" t="s">
        <v>2089</v>
      </c>
      <c r="C119" s="5" t="s">
        <v>2090</v>
      </c>
      <c r="D119" s="5" t="s">
        <v>22</v>
      </c>
      <c r="E119" s="255">
        <v>5.2</v>
      </c>
      <c r="F119" s="256"/>
      <c r="G119" s="6">
        <f t="shared" si="7"/>
        <v>4.601769911504426</v>
      </c>
      <c r="H119" s="6"/>
    </row>
    <row r="120" spans="1:8" ht="24.75" customHeight="1">
      <c r="A120" s="43">
        <v>7</v>
      </c>
      <c r="B120" s="44" t="s">
        <v>2091</v>
      </c>
      <c r="C120" s="5" t="s">
        <v>2092</v>
      </c>
      <c r="D120" s="5" t="s">
        <v>198</v>
      </c>
      <c r="E120" s="255">
        <v>28.5</v>
      </c>
      <c r="F120" s="256"/>
      <c r="G120" s="6">
        <f t="shared" si="7"/>
        <v>25.2212389380531</v>
      </c>
      <c r="H120" s="6"/>
    </row>
    <row r="121" spans="1:8" ht="24.75" customHeight="1">
      <c r="A121" s="43">
        <v>8</v>
      </c>
      <c r="B121" s="44" t="s">
        <v>2093</v>
      </c>
      <c r="C121" s="5" t="s">
        <v>2094</v>
      </c>
      <c r="D121" s="5" t="s">
        <v>198</v>
      </c>
      <c r="E121" s="255">
        <v>42</v>
      </c>
      <c r="F121" s="256"/>
      <c r="G121" s="6">
        <f t="shared" si="7"/>
        <v>37.16814159292036</v>
      </c>
      <c r="H121" s="6"/>
    </row>
    <row r="122" spans="1:8" ht="24.75" customHeight="1">
      <c r="A122" s="43">
        <v>9</v>
      </c>
      <c r="B122" s="44" t="s">
        <v>2095</v>
      </c>
      <c r="C122" s="5" t="s">
        <v>2096</v>
      </c>
      <c r="D122" s="5" t="s">
        <v>198</v>
      </c>
      <c r="E122" s="255">
        <v>18.5</v>
      </c>
      <c r="F122" s="256"/>
      <c r="G122" s="6">
        <f t="shared" si="7"/>
        <v>16.371681415929206</v>
      </c>
      <c r="H122" s="6"/>
    </row>
    <row r="123" spans="1:8" ht="24.75" customHeight="1">
      <c r="A123" s="269" t="s">
        <v>2097</v>
      </c>
      <c r="B123" s="270"/>
      <c r="C123" s="270"/>
      <c r="D123" s="270"/>
      <c r="E123" s="270"/>
      <c r="F123" s="270"/>
      <c r="G123" s="270"/>
      <c r="H123" s="270"/>
    </row>
    <row r="124" spans="1:8" ht="24.75" customHeight="1">
      <c r="A124" s="276" t="s">
        <v>0</v>
      </c>
      <c r="B124" s="279" t="s">
        <v>1</v>
      </c>
      <c r="C124" s="276" t="s">
        <v>2</v>
      </c>
      <c r="D124" s="276" t="s">
        <v>3</v>
      </c>
      <c r="E124" s="250" t="s">
        <v>2098</v>
      </c>
      <c r="F124" s="271"/>
      <c r="G124" s="271"/>
      <c r="H124" s="271"/>
    </row>
    <row r="125" spans="1:8" ht="24.75" customHeight="1">
      <c r="A125" s="276"/>
      <c r="B125" s="280"/>
      <c r="C125" s="276"/>
      <c r="D125" s="276"/>
      <c r="E125" s="250" t="s">
        <v>2099</v>
      </c>
      <c r="F125" s="251"/>
      <c r="G125" s="272" t="s">
        <v>2100</v>
      </c>
      <c r="H125" s="272"/>
    </row>
    <row r="126" spans="1:8" ht="24.75" customHeight="1">
      <c r="A126" s="276"/>
      <c r="B126" s="278"/>
      <c r="C126" s="276"/>
      <c r="D126" s="276"/>
      <c r="E126" s="45" t="s">
        <v>1953</v>
      </c>
      <c r="F126" s="45" t="s">
        <v>2101</v>
      </c>
      <c r="G126" s="45" t="s">
        <v>1953</v>
      </c>
      <c r="H126" s="45" t="s">
        <v>2101</v>
      </c>
    </row>
    <row r="127" spans="1:8" ht="24.75" customHeight="1">
      <c r="A127" s="43">
        <v>1</v>
      </c>
      <c r="B127" s="46" t="s">
        <v>2102</v>
      </c>
      <c r="C127" s="5" t="s">
        <v>2103</v>
      </c>
      <c r="D127" s="5" t="s">
        <v>198</v>
      </c>
      <c r="E127" s="6">
        <v>199</v>
      </c>
      <c r="F127" s="6">
        <f>E127/1.128</f>
        <v>176.41843971631207</v>
      </c>
      <c r="G127" s="6">
        <v>203</v>
      </c>
      <c r="H127" s="6">
        <f>G127/1.128</f>
        <v>179.9645390070922</v>
      </c>
    </row>
    <row r="128" spans="1:8" ht="24.75" customHeight="1">
      <c r="A128" s="43">
        <v>2</v>
      </c>
      <c r="B128" s="46" t="s">
        <v>2102</v>
      </c>
      <c r="C128" s="5" t="s">
        <v>2104</v>
      </c>
      <c r="D128" s="5" t="s">
        <v>198</v>
      </c>
      <c r="E128" s="6">
        <v>248</v>
      </c>
      <c r="F128" s="6">
        <f aca="true" t="shared" si="8" ref="F128:F140">E128/1.128</f>
        <v>219.85815602836882</v>
      </c>
      <c r="G128" s="6">
        <v>260</v>
      </c>
      <c r="H128" s="6">
        <f aca="true" t="shared" si="9" ref="H128:H142">G128/1.128</f>
        <v>230.49645390070924</v>
      </c>
    </row>
    <row r="129" spans="1:8" ht="24.75" customHeight="1">
      <c r="A129" s="43">
        <v>3</v>
      </c>
      <c r="B129" s="46" t="s">
        <v>2102</v>
      </c>
      <c r="C129" s="5" t="s">
        <v>2105</v>
      </c>
      <c r="D129" s="5" t="s">
        <v>198</v>
      </c>
      <c r="E129" s="6">
        <v>388</v>
      </c>
      <c r="F129" s="6">
        <f t="shared" si="8"/>
        <v>343.9716312056738</v>
      </c>
      <c r="G129" s="6">
        <v>400</v>
      </c>
      <c r="H129" s="6">
        <f t="shared" si="9"/>
        <v>354.6099290780142</v>
      </c>
    </row>
    <row r="130" spans="1:8" ht="24.75" customHeight="1">
      <c r="A130" s="43">
        <v>4</v>
      </c>
      <c r="B130" s="46" t="s">
        <v>2102</v>
      </c>
      <c r="C130" s="5" t="s">
        <v>2106</v>
      </c>
      <c r="D130" s="5" t="s">
        <v>198</v>
      </c>
      <c r="E130" s="6">
        <v>450</v>
      </c>
      <c r="F130" s="6">
        <f t="shared" si="8"/>
        <v>398.936170212766</v>
      </c>
      <c r="G130" s="6">
        <v>510</v>
      </c>
      <c r="H130" s="6">
        <f t="shared" si="9"/>
        <v>452.1276595744681</v>
      </c>
    </row>
    <row r="131" spans="1:8" ht="24.75" customHeight="1">
      <c r="A131" s="43">
        <v>5</v>
      </c>
      <c r="B131" s="46" t="s">
        <v>2102</v>
      </c>
      <c r="C131" s="5" t="s">
        <v>2107</v>
      </c>
      <c r="D131" s="5" t="s">
        <v>198</v>
      </c>
      <c r="E131" s="6">
        <v>525</v>
      </c>
      <c r="F131" s="6">
        <f t="shared" si="8"/>
        <v>465.42553191489367</v>
      </c>
      <c r="G131" s="6">
        <v>590</v>
      </c>
      <c r="H131" s="6">
        <f t="shared" si="9"/>
        <v>523.049645390071</v>
      </c>
    </row>
    <row r="132" spans="1:8" ht="24.75" customHeight="1">
      <c r="A132" s="43">
        <v>6</v>
      </c>
      <c r="B132" s="46" t="s">
        <v>2102</v>
      </c>
      <c r="C132" s="5" t="s">
        <v>2108</v>
      </c>
      <c r="D132" s="5" t="s">
        <v>198</v>
      </c>
      <c r="E132" s="6">
        <v>570</v>
      </c>
      <c r="F132" s="6">
        <f t="shared" si="8"/>
        <v>505.3191489361703</v>
      </c>
      <c r="G132" s="6">
        <v>670</v>
      </c>
      <c r="H132" s="6">
        <f t="shared" si="9"/>
        <v>593.9716312056738</v>
      </c>
    </row>
    <row r="133" spans="1:8" ht="24.75" customHeight="1">
      <c r="A133" s="43">
        <v>7</v>
      </c>
      <c r="B133" s="46" t="s">
        <v>2102</v>
      </c>
      <c r="C133" s="5" t="s">
        <v>2109</v>
      </c>
      <c r="D133" s="5" t="s">
        <v>198</v>
      </c>
      <c r="E133" s="6">
        <v>650</v>
      </c>
      <c r="F133" s="6">
        <f t="shared" si="8"/>
        <v>576.2411347517731</v>
      </c>
      <c r="G133" s="6">
        <v>760</v>
      </c>
      <c r="H133" s="6">
        <f t="shared" si="9"/>
        <v>673.758865248227</v>
      </c>
    </row>
    <row r="134" spans="1:8" ht="24.75" customHeight="1">
      <c r="A134" s="43">
        <v>8</v>
      </c>
      <c r="B134" s="46" t="s">
        <v>2102</v>
      </c>
      <c r="C134" s="5" t="s">
        <v>2110</v>
      </c>
      <c r="D134" s="5" t="s">
        <v>198</v>
      </c>
      <c r="E134" s="6">
        <v>720</v>
      </c>
      <c r="F134" s="6">
        <f t="shared" si="8"/>
        <v>638.2978723404256</v>
      </c>
      <c r="G134" s="6">
        <v>850</v>
      </c>
      <c r="H134" s="6">
        <f t="shared" si="9"/>
        <v>753.5460992907803</v>
      </c>
    </row>
    <row r="135" spans="1:8" ht="24.75" customHeight="1">
      <c r="A135" s="43">
        <v>9</v>
      </c>
      <c r="B135" s="46" t="s">
        <v>2102</v>
      </c>
      <c r="C135" s="5" t="s">
        <v>2111</v>
      </c>
      <c r="D135" s="5" t="s">
        <v>198</v>
      </c>
      <c r="E135" s="6">
        <v>790</v>
      </c>
      <c r="F135" s="6">
        <f t="shared" si="8"/>
        <v>700.354609929078</v>
      </c>
      <c r="G135" s="6">
        <v>950</v>
      </c>
      <c r="H135" s="6">
        <f t="shared" si="9"/>
        <v>842.1985815602837</v>
      </c>
    </row>
    <row r="136" spans="1:8" ht="24.75" customHeight="1">
      <c r="A136" s="43">
        <v>10</v>
      </c>
      <c r="B136" s="46" t="s">
        <v>2102</v>
      </c>
      <c r="C136" s="5" t="s">
        <v>2112</v>
      </c>
      <c r="D136" s="5" t="s">
        <v>198</v>
      </c>
      <c r="E136" s="6">
        <v>930</v>
      </c>
      <c r="F136" s="6">
        <f t="shared" si="8"/>
        <v>824.4680851063831</v>
      </c>
      <c r="G136" s="6">
        <v>1050</v>
      </c>
      <c r="H136" s="6">
        <f t="shared" si="9"/>
        <v>930.8510638297873</v>
      </c>
    </row>
    <row r="137" spans="1:8" ht="24.75" customHeight="1">
      <c r="A137" s="43">
        <v>11</v>
      </c>
      <c r="B137" s="46" t="s">
        <v>2102</v>
      </c>
      <c r="C137" s="5" t="s">
        <v>2113</v>
      </c>
      <c r="D137" s="5" t="s">
        <v>198</v>
      </c>
      <c r="E137" s="6">
        <v>1100</v>
      </c>
      <c r="F137" s="6">
        <f t="shared" si="8"/>
        <v>975.1773049645391</v>
      </c>
      <c r="G137" s="6">
        <v>1280</v>
      </c>
      <c r="H137" s="6">
        <f t="shared" si="9"/>
        <v>1134.7517730496454</v>
      </c>
    </row>
    <row r="138" spans="1:8" ht="24.75" customHeight="1">
      <c r="A138" s="43">
        <v>12</v>
      </c>
      <c r="B138" s="46" t="s">
        <v>2102</v>
      </c>
      <c r="C138" s="5" t="s">
        <v>2114</v>
      </c>
      <c r="D138" s="5" t="s">
        <v>198</v>
      </c>
      <c r="E138" s="6">
        <v>1300</v>
      </c>
      <c r="F138" s="6">
        <f t="shared" si="8"/>
        <v>1152.4822695035461</v>
      </c>
      <c r="G138" s="6">
        <v>1500</v>
      </c>
      <c r="H138" s="6">
        <f t="shared" si="9"/>
        <v>1329.7872340425533</v>
      </c>
    </row>
    <row r="139" spans="1:8" ht="24.75" customHeight="1">
      <c r="A139" s="43">
        <v>13</v>
      </c>
      <c r="B139" s="46" t="s">
        <v>2102</v>
      </c>
      <c r="C139" s="5" t="s">
        <v>2115</v>
      </c>
      <c r="D139" s="5" t="s">
        <v>198</v>
      </c>
      <c r="E139" s="6">
        <v>1450</v>
      </c>
      <c r="F139" s="6">
        <f t="shared" si="8"/>
        <v>1285.4609929078015</v>
      </c>
      <c r="G139" s="6">
        <v>1650</v>
      </c>
      <c r="H139" s="6">
        <f t="shared" si="9"/>
        <v>1462.7659574468087</v>
      </c>
    </row>
    <row r="140" spans="1:8" ht="24.75" customHeight="1">
      <c r="A140" s="43">
        <v>14</v>
      </c>
      <c r="B140" s="46" t="s">
        <v>2102</v>
      </c>
      <c r="C140" s="5" t="s">
        <v>2116</v>
      </c>
      <c r="D140" s="5" t="s">
        <v>198</v>
      </c>
      <c r="E140" s="6">
        <v>1530</v>
      </c>
      <c r="F140" s="6">
        <f t="shared" si="8"/>
        <v>1356.3829787234044</v>
      </c>
      <c r="G140" s="6">
        <v>1830</v>
      </c>
      <c r="H140" s="6">
        <f t="shared" si="9"/>
        <v>1622.3404255319151</v>
      </c>
    </row>
    <row r="141" spans="1:8" ht="24.75" customHeight="1">
      <c r="A141" s="43">
        <v>15</v>
      </c>
      <c r="B141" s="46" t="s">
        <v>2102</v>
      </c>
      <c r="C141" s="5" t="s">
        <v>2117</v>
      </c>
      <c r="D141" s="5" t="s">
        <v>198</v>
      </c>
      <c r="E141" s="6"/>
      <c r="F141" s="6"/>
      <c r="G141" s="6">
        <v>2700</v>
      </c>
      <c r="H141" s="6">
        <f t="shared" si="9"/>
        <v>2393.617021276596</v>
      </c>
    </row>
    <row r="142" spans="1:8" ht="24.75" customHeight="1">
      <c r="A142" s="43">
        <v>16</v>
      </c>
      <c r="B142" s="46" t="s">
        <v>2102</v>
      </c>
      <c r="C142" s="5" t="s">
        <v>2118</v>
      </c>
      <c r="D142" s="5" t="s">
        <v>198</v>
      </c>
      <c r="E142" s="47"/>
      <c r="F142" s="36"/>
      <c r="G142" s="6">
        <v>3400</v>
      </c>
      <c r="H142" s="6">
        <f t="shared" si="9"/>
        <v>3014.184397163121</v>
      </c>
    </row>
    <row r="143" spans="1:8" s="14" customFormat="1" ht="25.5" customHeight="1">
      <c r="A143" s="273"/>
      <c r="B143" s="273"/>
      <c r="C143" s="273"/>
      <c r="D143" s="273"/>
      <c r="E143" s="273"/>
      <c r="F143" s="273"/>
      <c r="G143" s="273"/>
      <c r="H143" s="273"/>
    </row>
    <row r="144" spans="1:7" s="14" customFormat="1" ht="25.5" customHeight="1">
      <c r="A144" s="48"/>
      <c r="C144" s="48"/>
      <c r="F144" s="49"/>
      <c r="G144" s="48"/>
    </row>
    <row r="145" spans="1:7" s="14" customFormat="1" ht="25.5" customHeight="1">
      <c r="A145" s="48"/>
      <c r="C145" s="48"/>
      <c r="F145" s="49"/>
      <c r="G145" s="48"/>
    </row>
    <row r="146" spans="1:7" s="14" customFormat="1" ht="25.5" customHeight="1">
      <c r="A146" s="48"/>
      <c r="C146" s="48"/>
      <c r="F146" s="49"/>
      <c r="G146" s="48"/>
    </row>
    <row r="147" spans="1:7" s="14" customFormat="1" ht="25.5" customHeight="1">
      <c r="A147" s="48"/>
      <c r="C147" s="48"/>
      <c r="F147" s="49"/>
      <c r="G147" s="48"/>
    </row>
    <row r="148" spans="1:7" s="14" customFormat="1" ht="25.5" customHeight="1">
      <c r="A148" s="48"/>
      <c r="C148" s="48"/>
      <c r="F148" s="49"/>
      <c r="G148" s="48"/>
    </row>
    <row r="149" spans="1:7" s="14" customFormat="1" ht="25.5" customHeight="1">
      <c r="A149" s="48"/>
      <c r="C149" s="48"/>
      <c r="F149" s="49"/>
      <c r="G149" s="48"/>
    </row>
    <row r="150" spans="1:7" s="14" customFormat="1" ht="25.5" customHeight="1">
      <c r="A150" s="48"/>
      <c r="C150" s="48"/>
      <c r="F150" s="49"/>
      <c r="G150" s="48"/>
    </row>
    <row r="151" spans="1:7" s="14" customFormat="1" ht="25.5" customHeight="1">
      <c r="A151" s="48"/>
      <c r="C151" s="48"/>
      <c r="F151" s="49"/>
      <c r="G151" s="48"/>
    </row>
    <row r="152" spans="1:7" s="14" customFormat="1" ht="25.5" customHeight="1">
      <c r="A152" s="48"/>
      <c r="C152" s="48"/>
      <c r="F152" s="49"/>
      <c r="G152" s="48"/>
    </row>
    <row r="153" spans="1:7" s="14" customFormat="1" ht="25.5" customHeight="1">
      <c r="A153" s="48"/>
      <c r="C153" s="48"/>
      <c r="F153" s="49"/>
      <c r="G153" s="48"/>
    </row>
    <row r="154" spans="1:7" s="14" customFormat="1" ht="19.5" customHeight="1">
      <c r="A154" s="48"/>
      <c r="C154" s="48"/>
      <c r="F154" s="49"/>
      <c r="G154" s="48"/>
    </row>
    <row r="155" spans="1:7" s="14" customFormat="1" ht="15" customHeight="1">
      <c r="A155" s="48"/>
      <c r="C155" s="48"/>
      <c r="F155" s="49"/>
      <c r="G155" s="48"/>
    </row>
  </sheetData>
  <sheetProtection password="CF7A" sheet="1"/>
  <mergeCells count="136">
    <mergeCell ref="A143:H143"/>
    <mergeCell ref="A2:A3"/>
    <mergeCell ref="A124:A126"/>
    <mergeCell ref="B2:B3"/>
    <mergeCell ref="B124:B126"/>
    <mergeCell ref="C2:C3"/>
    <mergeCell ref="C124:C126"/>
    <mergeCell ref="D2:D3"/>
    <mergeCell ref="D124:D126"/>
    <mergeCell ref="H2:H3"/>
    <mergeCell ref="E121:F121"/>
    <mergeCell ref="E122:F122"/>
    <mergeCell ref="A123:H123"/>
    <mergeCell ref="E124:H124"/>
    <mergeCell ref="E125:F125"/>
    <mergeCell ref="G125:H125"/>
    <mergeCell ref="E115:F115"/>
    <mergeCell ref="E116:F116"/>
    <mergeCell ref="E117:F117"/>
    <mergeCell ref="E118:F118"/>
    <mergeCell ref="E119:F119"/>
    <mergeCell ref="E120:F120"/>
    <mergeCell ref="E109:F109"/>
    <mergeCell ref="A110:H110"/>
    <mergeCell ref="E111:F111"/>
    <mergeCell ref="E112:F112"/>
    <mergeCell ref="A113:H113"/>
    <mergeCell ref="E114:F114"/>
    <mergeCell ref="E103:F103"/>
    <mergeCell ref="E104:F104"/>
    <mergeCell ref="E105:F105"/>
    <mergeCell ref="E106:F106"/>
    <mergeCell ref="E107:F107"/>
    <mergeCell ref="E108:F108"/>
    <mergeCell ref="A97:H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A67:H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A16:H16"/>
    <mergeCell ref="E17:F17"/>
    <mergeCell ref="E18:F18"/>
    <mergeCell ref="E7:F7"/>
    <mergeCell ref="E8:F8"/>
    <mergeCell ref="E9:F9"/>
    <mergeCell ref="E10:F10"/>
    <mergeCell ref="E11:F11"/>
    <mergeCell ref="E12:F12"/>
    <mergeCell ref="A1:H1"/>
    <mergeCell ref="E2:G2"/>
    <mergeCell ref="E3:F3"/>
    <mergeCell ref="A4:H4"/>
    <mergeCell ref="E5:F5"/>
    <mergeCell ref="E6:F6"/>
  </mergeCells>
  <printOptions/>
  <pageMargins left="0.21" right="0.16" top="0.87" bottom="0.91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0" customWidth="1"/>
    <col min="2" max="2" width="26.28125" style="0" customWidth="1"/>
    <col min="3" max="3" width="24.7109375" style="0" customWidth="1"/>
    <col min="4" max="4" width="7.28125" style="0" customWidth="1"/>
    <col min="5" max="6" width="9.8515625" style="0" customWidth="1"/>
    <col min="7" max="7" width="9.140625" style="24" customWidth="1"/>
    <col min="8" max="8" width="22.57421875" style="24" customWidth="1"/>
  </cols>
  <sheetData>
    <row r="1" spans="1:7" ht="45" customHeight="1">
      <c r="A1" s="284" t="s">
        <v>2916</v>
      </c>
      <c r="B1" s="285"/>
      <c r="C1" s="285"/>
      <c r="D1" s="285"/>
      <c r="E1" s="285"/>
      <c r="F1" s="285"/>
      <c r="G1" s="285"/>
    </row>
    <row r="2" spans="5:8" s="133" customFormat="1" ht="19.5" thickBot="1">
      <c r="E2" s="286"/>
      <c r="F2" s="286"/>
      <c r="G2" s="134"/>
      <c r="H2" s="134"/>
    </row>
    <row r="3" spans="1:8" s="136" customFormat="1" ht="30" customHeight="1">
      <c r="A3" s="287" t="s">
        <v>0</v>
      </c>
      <c r="B3" s="289" t="s">
        <v>1</v>
      </c>
      <c r="C3" s="291" t="s">
        <v>2</v>
      </c>
      <c r="D3" s="291" t="s">
        <v>1911</v>
      </c>
      <c r="E3" s="293" t="s">
        <v>4</v>
      </c>
      <c r="F3" s="294"/>
      <c r="G3" s="295" t="s">
        <v>5</v>
      </c>
      <c r="H3" s="135"/>
    </row>
    <row r="4" spans="1:8" s="136" customFormat="1" ht="30" customHeight="1">
      <c r="A4" s="288"/>
      <c r="B4" s="290"/>
      <c r="C4" s="292"/>
      <c r="D4" s="290"/>
      <c r="E4" s="137" t="s">
        <v>1953</v>
      </c>
      <c r="F4" s="138" t="s">
        <v>2101</v>
      </c>
      <c r="G4" s="296"/>
      <c r="H4" s="135"/>
    </row>
    <row r="5" spans="1:8" s="136" customFormat="1" ht="61.5" customHeight="1">
      <c r="A5" s="139">
        <v>1</v>
      </c>
      <c r="B5" s="140" t="s">
        <v>2673</v>
      </c>
      <c r="C5" s="141" t="s">
        <v>2674</v>
      </c>
      <c r="D5" s="142" t="s">
        <v>11</v>
      </c>
      <c r="E5" s="143">
        <v>506</v>
      </c>
      <c r="F5" s="144">
        <f>E5/1.0331</f>
        <v>489.78801664892075</v>
      </c>
      <c r="G5" s="145"/>
      <c r="H5" s="135"/>
    </row>
    <row r="6" spans="1:8" s="136" customFormat="1" ht="49.5" customHeight="1">
      <c r="A6" s="139">
        <v>2</v>
      </c>
      <c r="B6" s="140" t="s">
        <v>2673</v>
      </c>
      <c r="C6" s="141" t="s">
        <v>2675</v>
      </c>
      <c r="D6" s="142" t="s">
        <v>11</v>
      </c>
      <c r="E6" s="143">
        <v>519</v>
      </c>
      <c r="F6" s="144">
        <f aca="true" t="shared" si="0" ref="F6:F13">E6/1.0331</f>
        <v>502.37150324266776</v>
      </c>
      <c r="G6" s="145"/>
      <c r="H6" s="135"/>
    </row>
    <row r="7" spans="1:8" s="136" customFormat="1" ht="49.5" customHeight="1">
      <c r="A7" s="139">
        <v>3</v>
      </c>
      <c r="B7" s="140" t="s">
        <v>2673</v>
      </c>
      <c r="C7" s="141" t="s">
        <v>2676</v>
      </c>
      <c r="D7" s="142" t="s">
        <v>11</v>
      </c>
      <c r="E7" s="143">
        <v>533</v>
      </c>
      <c r="F7" s="144">
        <f t="shared" si="0"/>
        <v>515.922950343626</v>
      </c>
      <c r="G7" s="145"/>
      <c r="H7" s="135"/>
    </row>
    <row r="8" spans="1:8" s="136" customFormat="1" ht="49.5" customHeight="1">
      <c r="A8" s="139">
        <v>4</v>
      </c>
      <c r="B8" s="140" t="s">
        <v>2673</v>
      </c>
      <c r="C8" s="141" t="s">
        <v>2677</v>
      </c>
      <c r="D8" s="142" t="s">
        <v>11</v>
      </c>
      <c r="E8" s="143">
        <v>554</v>
      </c>
      <c r="F8" s="144">
        <f t="shared" si="0"/>
        <v>536.2501209950634</v>
      </c>
      <c r="G8" s="145"/>
      <c r="H8" s="135"/>
    </row>
    <row r="9" spans="1:8" s="136" customFormat="1" ht="49.5" customHeight="1">
      <c r="A9" s="139">
        <v>5</v>
      </c>
      <c r="B9" s="140" t="s">
        <v>2673</v>
      </c>
      <c r="C9" s="141" t="s">
        <v>2678</v>
      </c>
      <c r="D9" s="142" t="s">
        <v>11</v>
      </c>
      <c r="E9" s="143">
        <v>570</v>
      </c>
      <c r="F9" s="144">
        <f t="shared" si="0"/>
        <v>551.7374891104444</v>
      </c>
      <c r="G9" s="145"/>
      <c r="H9" s="135"/>
    </row>
    <row r="10" spans="1:8" s="136" customFormat="1" ht="49.5" customHeight="1">
      <c r="A10" s="139">
        <v>6</v>
      </c>
      <c r="B10" s="140" t="s">
        <v>2673</v>
      </c>
      <c r="C10" s="141" t="s">
        <v>2679</v>
      </c>
      <c r="D10" s="142" t="s">
        <v>11</v>
      </c>
      <c r="E10" s="143">
        <v>595</v>
      </c>
      <c r="F10" s="144">
        <f t="shared" si="0"/>
        <v>575.936501790727</v>
      </c>
      <c r="G10" s="145"/>
      <c r="H10" s="135"/>
    </row>
    <row r="11" spans="1:8" s="136" customFormat="1" ht="49.5" customHeight="1">
      <c r="A11" s="139">
        <v>7</v>
      </c>
      <c r="B11" s="140" t="s">
        <v>2673</v>
      </c>
      <c r="C11" s="141" t="s">
        <v>2680</v>
      </c>
      <c r="D11" s="142" t="s">
        <v>11</v>
      </c>
      <c r="E11" s="143">
        <v>614</v>
      </c>
      <c r="F11" s="144">
        <f t="shared" si="0"/>
        <v>594.3277514277418</v>
      </c>
      <c r="G11" s="145"/>
      <c r="H11" s="135"/>
    </row>
    <row r="12" spans="1:8" s="136" customFormat="1" ht="53.25" customHeight="1">
      <c r="A12" s="139">
        <v>8</v>
      </c>
      <c r="B12" s="140" t="s">
        <v>2673</v>
      </c>
      <c r="C12" s="141" t="s">
        <v>2681</v>
      </c>
      <c r="D12" s="142" t="s">
        <v>11</v>
      </c>
      <c r="E12" s="143">
        <v>640</v>
      </c>
      <c r="F12" s="144">
        <f t="shared" si="0"/>
        <v>619.4947246152358</v>
      </c>
      <c r="G12" s="145"/>
      <c r="H12" s="135"/>
    </row>
    <row r="13" spans="1:8" s="136" customFormat="1" ht="49.5" customHeight="1">
      <c r="A13" s="139">
        <v>9</v>
      </c>
      <c r="B13" s="142" t="s">
        <v>2673</v>
      </c>
      <c r="C13" s="141" t="s">
        <v>2682</v>
      </c>
      <c r="D13" s="142" t="s">
        <v>11</v>
      </c>
      <c r="E13" s="143">
        <v>654</v>
      </c>
      <c r="F13" s="144">
        <f t="shared" si="0"/>
        <v>633.0461717161941</v>
      </c>
      <c r="G13" s="145"/>
      <c r="H13" s="135"/>
    </row>
    <row r="14" spans="1:7" s="133" customFormat="1" ht="21.75" customHeight="1">
      <c r="A14" s="146" t="s">
        <v>2683</v>
      </c>
      <c r="B14" s="146"/>
      <c r="C14" s="146"/>
      <c r="D14" s="146"/>
      <c r="E14" s="146"/>
      <c r="F14" s="146"/>
      <c r="G14" s="147"/>
    </row>
    <row r="15" spans="1:8" s="133" customFormat="1" ht="26.25" customHeight="1">
      <c r="A15" s="146" t="s">
        <v>2684</v>
      </c>
      <c r="B15" s="146"/>
      <c r="C15" s="146"/>
      <c r="D15" s="148"/>
      <c r="E15" s="148"/>
      <c r="F15" s="148"/>
      <c r="G15" s="149"/>
      <c r="H15" s="134"/>
    </row>
    <row r="16" ht="12.75">
      <c r="B16" s="12"/>
    </row>
    <row r="17" spans="1:8" ht="39" customHeight="1">
      <c r="A17" s="297" t="s">
        <v>2917</v>
      </c>
      <c r="B17" s="297"/>
      <c r="C17" s="297"/>
      <c r="D17" s="297"/>
      <c r="E17" s="297"/>
      <c r="F17" s="297"/>
      <c r="G17" s="297"/>
      <c r="H17" s="297"/>
    </row>
    <row r="18" spans="1:8" ht="30" customHeight="1">
      <c r="A18" s="150" t="s">
        <v>0</v>
      </c>
      <c r="B18" s="150" t="s">
        <v>1</v>
      </c>
      <c r="C18" s="150" t="s">
        <v>2</v>
      </c>
      <c r="D18" s="150" t="s">
        <v>3</v>
      </c>
      <c r="E18" s="151" t="s">
        <v>6</v>
      </c>
      <c r="F18" s="151" t="s">
        <v>7</v>
      </c>
      <c r="G18" s="298" t="s">
        <v>5</v>
      </c>
      <c r="H18" s="299"/>
    </row>
    <row r="19" spans="1:8" ht="33" customHeight="1">
      <c r="A19" s="152">
        <v>1</v>
      </c>
      <c r="B19" s="300" t="s">
        <v>2685</v>
      </c>
      <c r="C19" s="153" t="s">
        <v>2686</v>
      </c>
      <c r="D19" s="153" t="s">
        <v>8</v>
      </c>
      <c r="E19" s="154">
        <v>387</v>
      </c>
      <c r="F19" s="154">
        <f>E19/1.128</f>
        <v>343.0851063829788</v>
      </c>
      <c r="G19" s="303" t="s">
        <v>2687</v>
      </c>
      <c r="H19" s="304"/>
    </row>
    <row r="20" spans="1:8" ht="33" customHeight="1">
      <c r="A20" s="152">
        <v>2</v>
      </c>
      <c r="B20" s="301"/>
      <c r="C20" s="153" t="s">
        <v>2688</v>
      </c>
      <c r="D20" s="153" t="s">
        <v>8</v>
      </c>
      <c r="E20" s="154">
        <v>392</v>
      </c>
      <c r="F20" s="154">
        <f aca="true" t="shared" si="1" ref="F20:F32">E20/1.128</f>
        <v>347.5177304964539</v>
      </c>
      <c r="G20" s="303" t="s">
        <v>2689</v>
      </c>
      <c r="H20" s="304"/>
    </row>
    <row r="21" spans="1:8" ht="33" customHeight="1">
      <c r="A21" s="152">
        <v>3</v>
      </c>
      <c r="B21" s="301"/>
      <c r="C21" s="153" t="s">
        <v>2690</v>
      </c>
      <c r="D21" s="153" t="s">
        <v>8</v>
      </c>
      <c r="E21" s="154">
        <v>399</v>
      </c>
      <c r="F21" s="154">
        <f t="shared" si="1"/>
        <v>353.72340425531917</v>
      </c>
      <c r="G21" s="303" t="s">
        <v>2691</v>
      </c>
      <c r="H21" s="304"/>
    </row>
    <row r="22" spans="1:8" ht="33" customHeight="1">
      <c r="A22" s="152">
        <v>4</v>
      </c>
      <c r="B22" s="301"/>
      <c r="C22" s="153" t="s">
        <v>2692</v>
      </c>
      <c r="D22" s="153" t="s">
        <v>8</v>
      </c>
      <c r="E22" s="154">
        <v>409</v>
      </c>
      <c r="F22" s="154">
        <f t="shared" si="1"/>
        <v>362.58865248226954</v>
      </c>
      <c r="G22" s="303" t="s">
        <v>2693</v>
      </c>
      <c r="H22" s="304"/>
    </row>
    <row r="23" spans="1:8" ht="33" customHeight="1">
      <c r="A23" s="152">
        <v>5</v>
      </c>
      <c r="B23" s="301"/>
      <c r="C23" s="153" t="s">
        <v>2694</v>
      </c>
      <c r="D23" s="153" t="s">
        <v>8</v>
      </c>
      <c r="E23" s="154">
        <v>433</v>
      </c>
      <c r="F23" s="154">
        <f t="shared" si="1"/>
        <v>383.86524822695037</v>
      </c>
      <c r="G23" s="303" t="s">
        <v>2695</v>
      </c>
      <c r="H23" s="304"/>
    </row>
    <row r="24" spans="1:8" ht="33" customHeight="1">
      <c r="A24" s="152">
        <v>6</v>
      </c>
      <c r="B24" s="301"/>
      <c r="C24" s="153" t="s">
        <v>2696</v>
      </c>
      <c r="D24" s="153" t="s">
        <v>8</v>
      </c>
      <c r="E24" s="154">
        <v>479</v>
      </c>
      <c r="F24" s="154">
        <f t="shared" si="1"/>
        <v>424.645390070922</v>
      </c>
      <c r="G24" s="303"/>
      <c r="H24" s="304"/>
    </row>
    <row r="25" spans="1:8" ht="33" customHeight="1">
      <c r="A25" s="152">
        <v>7</v>
      </c>
      <c r="B25" s="302"/>
      <c r="C25" s="153" t="s">
        <v>2697</v>
      </c>
      <c r="D25" s="153" t="s">
        <v>8</v>
      </c>
      <c r="E25" s="154">
        <v>504</v>
      </c>
      <c r="F25" s="154">
        <f t="shared" si="1"/>
        <v>446.8085106382979</v>
      </c>
      <c r="G25" s="303"/>
      <c r="H25" s="304"/>
    </row>
    <row r="26" spans="1:8" ht="53.25" customHeight="1">
      <c r="A26" s="152">
        <v>8</v>
      </c>
      <c r="B26" s="300" t="s">
        <v>2698</v>
      </c>
      <c r="C26" s="153" t="s">
        <v>2699</v>
      </c>
      <c r="D26" s="153" t="s">
        <v>8</v>
      </c>
      <c r="E26" s="154">
        <v>381</v>
      </c>
      <c r="F26" s="154">
        <f t="shared" si="1"/>
        <v>337.76595744680856</v>
      </c>
      <c r="G26" s="303" t="s">
        <v>2700</v>
      </c>
      <c r="H26" s="304"/>
    </row>
    <row r="27" spans="1:8" ht="39" customHeight="1">
      <c r="A27" s="152">
        <v>9</v>
      </c>
      <c r="B27" s="301"/>
      <c r="C27" s="153" t="s">
        <v>2701</v>
      </c>
      <c r="D27" s="153" t="s">
        <v>8</v>
      </c>
      <c r="E27" s="154">
        <v>402</v>
      </c>
      <c r="F27" s="154">
        <f t="shared" si="1"/>
        <v>356.3829787234043</v>
      </c>
      <c r="G27" s="303" t="s">
        <v>2702</v>
      </c>
      <c r="H27" s="304"/>
    </row>
    <row r="28" spans="1:8" ht="43.5" customHeight="1">
      <c r="A28" s="152">
        <v>10</v>
      </c>
      <c r="B28" s="301"/>
      <c r="C28" s="153" t="s">
        <v>2703</v>
      </c>
      <c r="D28" s="153" t="s">
        <v>8</v>
      </c>
      <c r="E28" s="154">
        <v>413</v>
      </c>
      <c r="F28" s="154">
        <f t="shared" si="1"/>
        <v>366.1347517730497</v>
      </c>
      <c r="G28" s="303" t="s">
        <v>2704</v>
      </c>
      <c r="H28" s="304"/>
    </row>
    <row r="29" spans="1:8" ht="79.5" customHeight="1">
      <c r="A29" s="152">
        <v>11</v>
      </c>
      <c r="B29" s="302"/>
      <c r="C29" s="153" t="s">
        <v>2705</v>
      </c>
      <c r="D29" s="153" t="s">
        <v>8</v>
      </c>
      <c r="E29" s="154">
        <v>443</v>
      </c>
      <c r="F29" s="154">
        <f t="shared" si="1"/>
        <v>392.73049645390074</v>
      </c>
      <c r="G29" s="303" t="s">
        <v>2706</v>
      </c>
      <c r="H29" s="304"/>
    </row>
    <row r="30" spans="1:8" ht="45" customHeight="1">
      <c r="A30" s="152">
        <v>12</v>
      </c>
      <c r="B30" s="300" t="s">
        <v>2707</v>
      </c>
      <c r="C30" s="153" t="s">
        <v>2708</v>
      </c>
      <c r="D30" s="153" t="s">
        <v>8</v>
      </c>
      <c r="E30" s="154">
        <v>437</v>
      </c>
      <c r="F30" s="154">
        <f t="shared" si="1"/>
        <v>387.4113475177305</v>
      </c>
      <c r="G30" s="303" t="s">
        <v>2704</v>
      </c>
      <c r="H30" s="304"/>
    </row>
    <row r="31" spans="1:8" ht="84" customHeight="1">
      <c r="A31" s="152">
        <v>13</v>
      </c>
      <c r="B31" s="301"/>
      <c r="C31" s="153" t="s">
        <v>2709</v>
      </c>
      <c r="D31" s="153" t="s">
        <v>8</v>
      </c>
      <c r="E31" s="154">
        <v>442</v>
      </c>
      <c r="F31" s="154">
        <f t="shared" si="1"/>
        <v>391.8439716312057</v>
      </c>
      <c r="G31" s="303" t="s">
        <v>2706</v>
      </c>
      <c r="H31" s="304"/>
    </row>
    <row r="32" spans="1:8" ht="33.75" customHeight="1">
      <c r="A32" s="152">
        <v>14</v>
      </c>
      <c r="B32" s="302"/>
      <c r="C32" s="153" t="s">
        <v>2710</v>
      </c>
      <c r="D32" s="153" t="s">
        <v>8</v>
      </c>
      <c r="E32" s="154">
        <v>476</v>
      </c>
      <c r="F32" s="154">
        <f t="shared" si="1"/>
        <v>421.9858156028369</v>
      </c>
      <c r="G32" s="303"/>
      <c r="H32" s="304"/>
    </row>
    <row r="33" spans="1:8" ht="60.75" customHeight="1">
      <c r="A33" s="305" t="s">
        <v>2711</v>
      </c>
      <c r="B33" s="305"/>
      <c r="C33" s="305"/>
      <c r="D33" s="305"/>
      <c r="E33" s="305"/>
      <c r="F33" s="305"/>
      <c r="G33" s="305"/>
      <c r="H33" s="305"/>
    </row>
  </sheetData>
  <sheetProtection password="CF7A" sheet="1"/>
  <mergeCells count="28">
    <mergeCell ref="A33:H33"/>
    <mergeCell ref="B26:B29"/>
    <mergeCell ref="G26:H26"/>
    <mergeCell ref="G27:H27"/>
    <mergeCell ref="G28:H28"/>
    <mergeCell ref="G29:H29"/>
    <mergeCell ref="B30:B32"/>
    <mergeCell ref="G30:H30"/>
    <mergeCell ref="G31:H31"/>
    <mergeCell ref="G32:H32"/>
    <mergeCell ref="A17:H17"/>
    <mergeCell ref="G18:H18"/>
    <mergeCell ref="B19:B25"/>
    <mergeCell ref="G19:H19"/>
    <mergeCell ref="G20:H20"/>
    <mergeCell ref="G21:H21"/>
    <mergeCell ref="G22:H22"/>
    <mergeCell ref="G23:H23"/>
    <mergeCell ref="G24:H24"/>
    <mergeCell ref="G25:H25"/>
    <mergeCell ref="A1:G1"/>
    <mergeCell ref="E2:F2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J8" sqref="J8"/>
    </sheetView>
  </sheetViews>
  <sheetFormatPr defaultColWidth="9.140625" defaultRowHeight="12.75"/>
  <cols>
    <col min="1" max="1" width="7.57421875" style="14" customWidth="1"/>
    <col min="2" max="2" width="30.57421875" style="14" customWidth="1"/>
    <col min="3" max="3" width="11.7109375" style="14" customWidth="1"/>
    <col min="4" max="4" width="8.57421875" style="14" customWidth="1"/>
    <col min="5" max="6" width="14.140625" style="14" customWidth="1"/>
    <col min="7" max="7" width="9.57421875" style="14" customWidth="1"/>
    <col min="8" max="8" width="9.140625" style="14" customWidth="1"/>
    <col min="9" max="9" width="2.140625" style="14" customWidth="1"/>
    <col min="10" max="16384" width="9.140625" style="14" customWidth="1"/>
  </cols>
  <sheetData>
    <row r="1" spans="1:7" ht="66" customHeight="1">
      <c r="A1" s="306" t="s">
        <v>2918</v>
      </c>
      <c r="B1" s="306"/>
      <c r="C1" s="306"/>
      <c r="D1" s="306"/>
      <c r="E1" s="306"/>
      <c r="F1" s="306"/>
      <c r="G1" s="306"/>
    </row>
    <row r="2" spans="1:7" s="13" customFormat="1" ht="30" customHeight="1">
      <c r="A2" s="311" t="s">
        <v>0</v>
      </c>
      <c r="B2" s="307" t="s">
        <v>2119</v>
      </c>
      <c r="C2" s="307" t="s">
        <v>2120</v>
      </c>
      <c r="D2" s="307" t="s">
        <v>3</v>
      </c>
      <c r="E2" s="307" t="s">
        <v>4</v>
      </c>
      <c r="F2" s="307"/>
      <c r="G2" s="307" t="s">
        <v>5</v>
      </c>
    </row>
    <row r="3" spans="1:7" s="13" customFormat="1" ht="30" customHeight="1">
      <c r="A3" s="311"/>
      <c r="B3" s="307"/>
      <c r="C3" s="307"/>
      <c r="D3" s="307"/>
      <c r="E3" s="15" t="s">
        <v>6</v>
      </c>
      <c r="F3" s="15" t="s">
        <v>7</v>
      </c>
      <c r="G3" s="307"/>
    </row>
    <row r="4" spans="1:7" s="13" customFormat="1" ht="35.25" customHeight="1">
      <c r="A4" s="16">
        <v>1</v>
      </c>
      <c r="B4" s="17" t="s">
        <v>2121</v>
      </c>
      <c r="C4" s="16">
        <v>100</v>
      </c>
      <c r="D4" s="16" t="s">
        <v>2122</v>
      </c>
      <c r="E4" s="18">
        <v>3709</v>
      </c>
      <c r="F4" s="19">
        <f>E4/1.1283</f>
        <v>3287.246299742976</v>
      </c>
      <c r="G4" s="20"/>
    </row>
    <row r="5" spans="1:7" s="13" customFormat="1" ht="35.25" customHeight="1">
      <c r="A5" s="16">
        <v>2</v>
      </c>
      <c r="B5" s="17" t="s">
        <v>2123</v>
      </c>
      <c r="C5" s="16">
        <v>85</v>
      </c>
      <c r="D5" s="16" t="s">
        <v>2122</v>
      </c>
      <c r="E5" s="18">
        <v>3493</v>
      </c>
      <c r="F5" s="19">
        <f aca="true" t="shared" si="0" ref="F5:F12">E5/1.1283</f>
        <v>3095.8078525214924</v>
      </c>
      <c r="G5" s="20"/>
    </row>
    <row r="6" spans="1:7" s="13" customFormat="1" ht="35.25" customHeight="1">
      <c r="A6" s="16">
        <v>3</v>
      </c>
      <c r="B6" s="17" t="s">
        <v>2124</v>
      </c>
      <c r="C6" s="16">
        <v>190</v>
      </c>
      <c r="D6" s="16" t="s">
        <v>2122</v>
      </c>
      <c r="E6" s="18">
        <v>3999</v>
      </c>
      <c r="F6" s="19">
        <f t="shared" si="0"/>
        <v>3544.2701409199676</v>
      </c>
      <c r="G6" s="20"/>
    </row>
    <row r="7" spans="1:7" s="13" customFormat="1" ht="35.25" customHeight="1">
      <c r="A7" s="16">
        <v>4</v>
      </c>
      <c r="B7" s="17" t="s">
        <v>2125</v>
      </c>
      <c r="C7" s="16">
        <v>150</v>
      </c>
      <c r="D7" s="16" t="s">
        <v>2122</v>
      </c>
      <c r="E7" s="18">
        <v>3462</v>
      </c>
      <c r="F7" s="19">
        <f t="shared" si="0"/>
        <v>3068.3328901887794</v>
      </c>
      <c r="G7" s="20"/>
    </row>
    <row r="8" spans="1:7" s="13" customFormat="1" ht="35.25" customHeight="1">
      <c r="A8" s="16">
        <v>5</v>
      </c>
      <c r="B8" s="17" t="s">
        <v>2126</v>
      </c>
      <c r="C8" s="16">
        <v>135</v>
      </c>
      <c r="D8" s="16" t="s">
        <v>2122</v>
      </c>
      <c r="E8" s="18">
        <v>3586</v>
      </c>
      <c r="F8" s="19">
        <f t="shared" si="0"/>
        <v>3178.232739519631</v>
      </c>
      <c r="G8" s="20"/>
    </row>
    <row r="9" spans="1:7" s="13" customFormat="1" ht="35.25" customHeight="1">
      <c r="A9" s="16">
        <v>6</v>
      </c>
      <c r="B9" s="17" t="s">
        <v>2127</v>
      </c>
      <c r="C9" s="16">
        <v>130</v>
      </c>
      <c r="D9" s="16" t="s">
        <v>2122</v>
      </c>
      <c r="E9" s="18">
        <v>3661</v>
      </c>
      <c r="F9" s="19">
        <f t="shared" si="0"/>
        <v>3244.704422582646</v>
      </c>
      <c r="G9" s="20"/>
    </row>
    <row r="10" spans="1:7" s="13" customFormat="1" ht="35.25" customHeight="1">
      <c r="A10" s="16">
        <v>7</v>
      </c>
      <c r="B10" s="17" t="s">
        <v>2128</v>
      </c>
      <c r="C10" s="16">
        <v>125</v>
      </c>
      <c r="D10" s="16" t="s">
        <v>2122</v>
      </c>
      <c r="E10" s="18">
        <v>3616</v>
      </c>
      <c r="F10" s="19">
        <f t="shared" si="0"/>
        <v>3204.8214127448373</v>
      </c>
      <c r="G10" s="20"/>
    </row>
    <row r="11" spans="1:7" s="13" customFormat="1" ht="35.25" customHeight="1">
      <c r="A11" s="16">
        <v>8</v>
      </c>
      <c r="B11" s="17" t="s">
        <v>2129</v>
      </c>
      <c r="C11" s="16">
        <v>70</v>
      </c>
      <c r="D11" s="16" t="s">
        <v>2122</v>
      </c>
      <c r="E11" s="18">
        <v>3559</v>
      </c>
      <c r="F11" s="19">
        <f t="shared" si="0"/>
        <v>3154.3029336169457</v>
      </c>
      <c r="G11" s="20"/>
    </row>
    <row r="12" spans="1:7" s="13" customFormat="1" ht="35.25" customHeight="1">
      <c r="A12" s="16">
        <v>9</v>
      </c>
      <c r="B12" s="17" t="s">
        <v>2130</v>
      </c>
      <c r="C12" s="16">
        <v>95</v>
      </c>
      <c r="D12" s="16" t="s">
        <v>2122</v>
      </c>
      <c r="E12" s="18">
        <v>3473</v>
      </c>
      <c r="F12" s="19">
        <f t="shared" si="0"/>
        <v>3078.082070371355</v>
      </c>
      <c r="G12" s="20"/>
    </row>
    <row r="13" spans="1:7" ht="28.5" customHeight="1">
      <c r="A13" s="308" t="s">
        <v>2131</v>
      </c>
      <c r="B13" s="308"/>
      <c r="C13" s="308"/>
      <c r="D13" s="308"/>
      <c r="E13" s="308"/>
      <c r="F13" s="308"/>
      <c r="G13" s="308"/>
    </row>
    <row r="14" spans="1:7" ht="32.25" customHeight="1">
      <c r="A14" s="309" t="s">
        <v>2132</v>
      </c>
      <c r="B14" s="309"/>
      <c r="C14" s="309"/>
      <c r="D14" s="309"/>
      <c r="E14" s="309"/>
      <c r="F14" s="309"/>
      <c r="G14" s="309"/>
    </row>
    <row r="15" spans="1:7" ht="27.75" customHeight="1">
      <c r="A15" s="310" t="s">
        <v>2133</v>
      </c>
      <c r="B15" s="310"/>
      <c r="C15" s="310"/>
      <c r="D15" s="310"/>
      <c r="E15" s="310"/>
      <c r="F15" s="310"/>
      <c r="G15" s="310"/>
    </row>
    <row r="16" spans="1:7" ht="27.75" customHeight="1">
      <c r="A16" s="310" t="s">
        <v>2134</v>
      </c>
      <c r="B16" s="310"/>
      <c r="C16" s="310"/>
      <c r="D16" s="310"/>
      <c r="E16" s="310"/>
      <c r="F16" s="310"/>
      <c r="G16" s="310"/>
    </row>
    <row r="17" spans="1:7" ht="27.75" customHeight="1">
      <c r="A17" s="310" t="s">
        <v>2135</v>
      </c>
      <c r="B17" s="310"/>
      <c r="C17" s="310"/>
      <c r="D17" s="310"/>
      <c r="E17" s="310"/>
      <c r="F17" s="310"/>
      <c r="G17" s="310"/>
    </row>
    <row r="18" spans="1:7" ht="14.25">
      <c r="A18" s="21"/>
      <c r="B18" s="22" t="s">
        <v>2136</v>
      </c>
      <c r="C18" s="21"/>
      <c r="D18" s="21"/>
      <c r="E18" s="21"/>
      <c r="F18" s="21"/>
      <c r="G18" s="21"/>
    </row>
    <row r="19" spans="1:7" ht="13.5">
      <c r="A19" s="23"/>
      <c r="B19" s="23"/>
      <c r="C19" s="23"/>
      <c r="D19" s="23"/>
      <c r="E19" s="23"/>
      <c r="F19" s="23"/>
      <c r="G19" s="23"/>
    </row>
  </sheetData>
  <sheetProtection password="CF7A" sheet="1"/>
  <mergeCells count="12">
    <mergeCell ref="A17:G17"/>
    <mergeCell ref="A2:A3"/>
    <mergeCell ref="B2:B3"/>
    <mergeCell ref="C2:C3"/>
    <mergeCell ref="D2:D3"/>
    <mergeCell ref="G2:G3"/>
    <mergeCell ref="A1:G1"/>
    <mergeCell ref="E2:F2"/>
    <mergeCell ref="A13:G13"/>
    <mergeCell ref="A14:G14"/>
    <mergeCell ref="A15:G15"/>
    <mergeCell ref="A16:G16"/>
  </mergeCells>
  <printOptions/>
  <pageMargins left="0.45" right="0.1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7"/>
  <sheetViews>
    <sheetView workbookViewId="0" topLeftCell="A1">
      <selection activeCell="N13" sqref="N13"/>
    </sheetView>
  </sheetViews>
  <sheetFormatPr defaultColWidth="9.140625" defaultRowHeight="24.75" customHeight="1"/>
  <cols>
    <col min="1" max="1" width="5.28125" style="0" customWidth="1"/>
    <col min="2" max="2" width="9.28125" style="0" customWidth="1"/>
    <col min="3" max="4" width="13.7109375" style="0" customWidth="1"/>
    <col min="5" max="5" width="10.8515625" style="0" customWidth="1"/>
    <col min="6" max="6" width="7.7109375" style="0" customWidth="1"/>
    <col min="7" max="7" width="9.421875" style="0" customWidth="1"/>
    <col min="8" max="8" width="9.00390625" style="0" customWidth="1"/>
    <col min="9" max="9" width="9.140625" style="0" customWidth="1"/>
  </cols>
  <sheetData>
    <row r="1" spans="1:9" ht="48" customHeight="1">
      <c r="A1" s="248" t="s">
        <v>2919</v>
      </c>
      <c r="B1" s="248"/>
      <c r="C1" s="248"/>
      <c r="D1" s="248"/>
      <c r="E1" s="248"/>
      <c r="F1" s="248"/>
      <c r="G1" s="248"/>
      <c r="H1" s="248"/>
      <c r="I1" s="248"/>
    </row>
    <row r="2" spans="1:9" ht="24.75" customHeight="1">
      <c r="A2" s="319" t="s">
        <v>0</v>
      </c>
      <c r="B2" s="276" t="s">
        <v>2137</v>
      </c>
      <c r="C2" s="276" t="s">
        <v>2138</v>
      </c>
      <c r="D2" s="276"/>
      <c r="E2" s="272"/>
      <c r="F2" s="272" t="s">
        <v>3</v>
      </c>
      <c r="G2" s="312" t="s">
        <v>4</v>
      </c>
      <c r="H2" s="313"/>
      <c r="I2" s="272" t="s">
        <v>5</v>
      </c>
    </row>
    <row r="3" spans="1:9" ht="24.75" customHeight="1">
      <c r="A3" s="319"/>
      <c r="B3" s="276"/>
      <c r="C3" s="1" t="s">
        <v>2139</v>
      </c>
      <c r="D3" s="1" t="s">
        <v>2140</v>
      </c>
      <c r="E3" s="2" t="s">
        <v>2141</v>
      </c>
      <c r="F3" s="272"/>
      <c r="G3" s="3" t="s">
        <v>2142</v>
      </c>
      <c r="H3" s="3" t="s">
        <v>2101</v>
      </c>
      <c r="I3" s="272"/>
    </row>
    <row r="4" spans="1:9" ht="25.5" customHeight="1">
      <c r="A4" s="4">
        <v>1</v>
      </c>
      <c r="B4" s="314" t="s">
        <v>2143</v>
      </c>
      <c r="C4" s="5"/>
      <c r="D4" s="5" t="s">
        <v>2144</v>
      </c>
      <c r="E4" s="6"/>
      <c r="F4" s="6" t="s">
        <v>2145</v>
      </c>
      <c r="G4" s="6">
        <v>300</v>
      </c>
      <c r="H4" s="6">
        <f>G4/1.09</f>
        <v>275.2293577981651</v>
      </c>
      <c r="I4" s="6"/>
    </row>
    <row r="5" spans="1:9" ht="24.75" customHeight="1">
      <c r="A5" s="4">
        <v>2</v>
      </c>
      <c r="B5" s="314"/>
      <c r="C5" s="5"/>
      <c r="D5" s="5" t="s">
        <v>2146</v>
      </c>
      <c r="E5" s="6"/>
      <c r="F5" s="6" t="s">
        <v>2145</v>
      </c>
      <c r="G5" s="6">
        <v>360</v>
      </c>
      <c r="H5" s="6">
        <f aca="true" t="shared" si="0" ref="H5:H68">G5/1.09</f>
        <v>330.27522935779814</v>
      </c>
      <c r="I5" s="6"/>
    </row>
    <row r="6" spans="1:9" ht="24.75" customHeight="1">
      <c r="A6" s="4">
        <v>3</v>
      </c>
      <c r="B6" s="314"/>
      <c r="C6" s="5"/>
      <c r="D6" s="5" t="s">
        <v>2147</v>
      </c>
      <c r="E6" s="6"/>
      <c r="F6" s="6" t="s">
        <v>2145</v>
      </c>
      <c r="G6" s="6">
        <v>500</v>
      </c>
      <c r="H6" s="6">
        <f t="shared" si="0"/>
        <v>458.7155963302752</v>
      </c>
      <c r="I6" s="6"/>
    </row>
    <row r="7" spans="1:9" ht="24.75" customHeight="1">
      <c r="A7" s="4">
        <v>4</v>
      </c>
      <c r="B7" s="314"/>
      <c r="C7" s="5"/>
      <c r="D7" s="5" t="s">
        <v>2148</v>
      </c>
      <c r="E7" s="6"/>
      <c r="F7" s="6" t="s">
        <v>2145</v>
      </c>
      <c r="G7" s="6">
        <v>580</v>
      </c>
      <c r="H7" s="6">
        <f t="shared" si="0"/>
        <v>532.1100917431193</v>
      </c>
      <c r="I7" s="6"/>
    </row>
    <row r="8" spans="1:9" ht="24.75" customHeight="1">
      <c r="A8" s="4">
        <v>5</v>
      </c>
      <c r="B8" s="314"/>
      <c r="C8" s="5"/>
      <c r="D8" s="5" t="s">
        <v>2149</v>
      </c>
      <c r="E8" s="6"/>
      <c r="F8" s="6" t="s">
        <v>2145</v>
      </c>
      <c r="G8" s="6">
        <v>850</v>
      </c>
      <c r="H8" s="6">
        <f t="shared" si="0"/>
        <v>779.8165137614678</v>
      </c>
      <c r="I8" s="6"/>
    </row>
    <row r="9" spans="1:9" ht="24.75" customHeight="1">
      <c r="A9" s="4">
        <v>6</v>
      </c>
      <c r="B9" s="314"/>
      <c r="C9" s="5"/>
      <c r="D9" s="5" t="s">
        <v>2150</v>
      </c>
      <c r="E9" s="6"/>
      <c r="F9" s="6" t="s">
        <v>2145</v>
      </c>
      <c r="G9" s="6">
        <v>1150</v>
      </c>
      <c r="H9" s="6">
        <f t="shared" si="0"/>
        <v>1055.045871559633</v>
      </c>
      <c r="I9" s="6"/>
    </row>
    <row r="10" spans="1:9" ht="24.75" customHeight="1">
      <c r="A10" s="4">
        <v>7</v>
      </c>
      <c r="B10" s="314"/>
      <c r="C10" s="5"/>
      <c r="D10" s="5" t="s">
        <v>2151</v>
      </c>
      <c r="E10" s="6"/>
      <c r="F10" s="6" t="s">
        <v>2145</v>
      </c>
      <c r="G10" s="6">
        <v>1650</v>
      </c>
      <c r="H10" s="6">
        <f t="shared" si="0"/>
        <v>1513.761467889908</v>
      </c>
      <c r="I10" s="6"/>
    </row>
    <row r="11" spans="1:9" ht="24.75" customHeight="1">
      <c r="A11" s="4">
        <v>8</v>
      </c>
      <c r="B11" s="314"/>
      <c r="C11" s="5"/>
      <c r="D11" s="5" t="s">
        <v>2152</v>
      </c>
      <c r="E11" s="6"/>
      <c r="F11" s="6" t="s">
        <v>2145</v>
      </c>
      <c r="G11" s="6">
        <v>2250</v>
      </c>
      <c r="H11" s="6">
        <f t="shared" si="0"/>
        <v>2064.2201834862385</v>
      </c>
      <c r="I11" s="6"/>
    </row>
    <row r="12" spans="1:9" ht="24.75" customHeight="1">
      <c r="A12" s="4">
        <v>9</v>
      </c>
      <c r="B12" s="314"/>
      <c r="C12" s="5"/>
      <c r="D12" s="5" t="s">
        <v>2153</v>
      </c>
      <c r="E12" s="6"/>
      <c r="F12" s="6" t="s">
        <v>2145</v>
      </c>
      <c r="G12" s="6">
        <v>2650</v>
      </c>
      <c r="H12" s="6">
        <f t="shared" si="0"/>
        <v>2431.1926605504586</v>
      </c>
      <c r="I12" s="6"/>
    </row>
    <row r="13" spans="1:9" ht="24.75" customHeight="1">
      <c r="A13" s="4">
        <v>10</v>
      </c>
      <c r="B13" s="314"/>
      <c r="C13" s="5"/>
      <c r="D13" s="5" t="s">
        <v>2154</v>
      </c>
      <c r="E13" s="6"/>
      <c r="F13" s="6" t="s">
        <v>2145</v>
      </c>
      <c r="G13" s="6">
        <v>3300</v>
      </c>
      <c r="H13" s="6">
        <f t="shared" si="0"/>
        <v>3027.522935779816</v>
      </c>
      <c r="I13" s="6"/>
    </row>
    <row r="14" spans="1:9" ht="24.75" customHeight="1">
      <c r="A14" s="4">
        <v>11</v>
      </c>
      <c r="B14" s="314"/>
      <c r="C14" s="5"/>
      <c r="D14" s="5" t="s">
        <v>2155</v>
      </c>
      <c r="E14" s="6"/>
      <c r="F14" s="6" t="s">
        <v>2145</v>
      </c>
      <c r="G14" s="6">
        <v>3650</v>
      </c>
      <c r="H14" s="6">
        <f t="shared" si="0"/>
        <v>3348.6238532110087</v>
      </c>
      <c r="I14" s="6"/>
    </row>
    <row r="15" spans="1:9" ht="24.75" customHeight="1">
      <c r="A15" s="4">
        <v>12</v>
      </c>
      <c r="B15" s="314"/>
      <c r="C15" s="5"/>
      <c r="D15" s="5" t="s">
        <v>2156</v>
      </c>
      <c r="E15" s="6"/>
      <c r="F15" s="6" t="s">
        <v>2145</v>
      </c>
      <c r="G15" s="6">
        <v>4500</v>
      </c>
      <c r="H15" s="6">
        <f t="shared" si="0"/>
        <v>4128.440366972477</v>
      </c>
      <c r="I15" s="6"/>
    </row>
    <row r="16" spans="1:9" ht="24.75" customHeight="1">
      <c r="A16" s="4">
        <v>13</v>
      </c>
      <c r="B16" s="314" t="s">
        <v>2157</v>
      </c>
      <c r="C16" s="5"/>
      <c r="D16" s="5" t="s">
        <v>2158</v>
      </c>
      <c r="E16" s="6"/>
      <c r="F16" s="6" t="s">
        <v>2145</v>
      </c>
      <c r="G16" s="6">
        <v>3.5</v>
      </c>
      <c r="H16" s="6">
        <f t="shared" si="0"/>
        <v>3.2110091743119265</v>
      </c>
      <c r="I16" s="6"/>
    </row>
    <row r="17" spans="1:9" ht="24.75" customHeight="1">
      <c r="A17" s="4">
        <v>14</v>
      </c>
      <c r="B17" s="314"/>
      <c r="C17" s="5"/>
      <c r="D17" s="5" t="s">
        <v>2159</v>
      </c>
      <c r="E17" s="6"/>
      <c r="F17" s="6" t="s">
        <v>2145</v>
      </c>
      <c r="G17" s="6">
        <v>4.5</v>
      </c>
      <c r="H17" s="6">
        <f t="shared" si="0"/>
        <v>4.128440366972477</v>
      </c>
      <c r="I17" s="6"/>
    </row>
    <row r="18" spans="1:9" ht="24.75" customHeight="1">
      <c r="A18" s="4">
        <v>15</v>
      </c>
      <c r="B18" s="314"/>
      <c r="C18" s="5"/>
      <c r="D18" s="5" t="s">
        <v>2160</v>
      </c>
      <c r="E18" s="6"/>
      <c r="F18" s="6" t="s">
        <v>2145</v>
      </c>
      <c r="G18" s="6">
        <v>8</v>
      </c>
      <c r="H18" s="6">
        <f t="shared" si="0"/>
        <v>7.339449541284403</v>
      </c>
      <c r="I18" s="6"/>
    </row>
    <row r="19" spans="1:9" ht="24.75" customHeight="1">
      <c r="A19" s="4">
        <v>16</v>
      </c>
      <c r="B19" s="314"/>
      <c r="C19" s="5"/>
      <c r="D19" s="5" t="s">
        <v>2161</v>
      </c>
      <c r="E19" s="6"/>
      <c r="F19" s="6" t="s">
        <v>2145</v>
      </c>
      <c r="G19" s="6">
        <v>16</v>
      </c>
      <c r="H19" s="6">
        <f t="shared" si="0"/>
        <v>14.678899082568806</v>
      </c>
      <c r="I19" s="6"/>
    </row>
    <row r="20" spans="1:9" ht="24.75" customHeight="1">
      <c r="A20" s="4">
        <v>17</v>
      </c>
      <c r="B20" s="314"/>
      <c r="C20" s="5"/>
      <c r="D20" s="5" t="s">
        <v>2162</v>
      </c>
      <c r="E20" s="6"/>
      <c r="F20" s="6" t="s">
        <v>2145</v>
      </c>
      <c r="G20" s="6">
        <v>34</v>
      </c>
      <c r="H20" s="6">
        <f t="shared" si="0"/>
        <v>31.19266055045871</v>
      </c>
      <c r="I20" s="6"/>
    </row>
    <row r="21" spans="1:9" ht="24.75" customHeight="1">
      <c r="A21" s="4">
        <v>18</v>
      </c>
      <c r="B21" s="314"/>
      <c r="C21" s="5"/>
      <c r="D21" s="5" t="s">
        <v>2163</v>
      </c>
      <c r="E21" s="6"/>
      <c r="F21" s="6" t="s">
        <v>2145</v>
      </c>
      <c r="G21" s="6">
        <v>90</v>
      </c>
      <c r="H21" s="6">
        <f t="shared" si="0"/>
        <v>82.56880733944953</v>
      </c>
      <c r="I21" s="6"/>
    </row>
    <row r="22" spans="1:9" ht="24.75" customHeight="1">
      <c r="A22" s="4">
        <v>19</v>
      </c>
      <c r="B22" s="314"/>
      <c r="C22" s="5"/>
      <c r="D22" s="5" t="s">
        <v>2164</v>
      </c>
      <c r="E22" s="6"/>
      <c r="F22" s="6" t="s">
        <v>2145</v>
      </c>
      <c r="G22" s="6">
        <v>120</v>
      </c>
      <c r="H22" s="6">
        <f t="shared" si="0"/>
        <v>110.09174311926604</v>
      </c>
      <c r="I22" s="6"/>
    </row>
    <row r="23" spans="1:9" ht="24.75" customHeight="1">
      <c r="A23" s="4">
        <v>20</v>
      </c>
      <c r="B23" s="314"/>
      <c r="C23" s="5"/>
      <c r="D23" s="5" t="s">
        <v>2165</v>
      </c>
      <c r="E23" s="6"/>
      <c r="F23" s="6" t="s">
        <v>2145</v>
      </c>
      <c r="G23" s="6">
        <v>230</v>
      </c>
      <c r="H23" s="6">
        <f t="shared" si="0"/>
        <v>211.00917431192659</v>
      </c>
      <c r="I23" s="6"/>
    </row>
    <row r="24" spans="1:9" ht="24.75" customHeight="1">
      <c r="A24" s="4">
        <v>21</v>
      </c>
      <c r="B24" s="314"/>
      <c r="C24" s="5"/>
      <c r="D24" s="5" t="s">
        <v>2166</v>
      </c>
      <c r="E24" s="6"/>
      <c r="F24" s="6" t="s">
        <v>2145</v>
      </c>
      <c r="G24" s="6">
        <v>360</v>
      </c>
      <c r="H24" s="6">
        <f t="shared" si="0"/>
        <v>330.27522935779814</v>
      </c>
      <c r="I24" s="6"/>
    </row>
    <row r="25" spans="1:9" ht="24.75" customHeight="1">
      <c r="A25" s="4">
        <v>22</v>
      </c>
      <c r="B25" s="314" t="s">
        <v>2167</v>
      </c>
      <c r="C25" s="5"/>
      <c r="D25" s="5"/>
      <c r="E25" s="5" t="s">
        <v>2168</v>
      </c>
      <c r="F25" s="6" t="s">
        <v>2145</v>
      </c>
      <c r="G25" s="6">
        <v>7.5</v>
      </c>
      <c r="H25" s="6">
        <f t="shared" si="0"/>
        <v>6.880733944954128</v>
      </c>
      <c r="I25" s="6"/>
    </row>
    <row r="26" spans="1:9" ht="24.75" customHeight="1">
      <c r="A26" s="4">
        <v>23</v>
      </c>
      <c r="B26" s="314"/>
      <c r="C26" s="5"/>
      <c r="D26" s="5"/>
      <c r="E26" s="5" t="s">
        <v>2169</v>
      </c>
      <c r="F26" s="6" t="s">
        <v>2145</v>
      </c>
      <c r="G26" s="6">
        <v>26</v>
      </c>
      <c r="H26" s="6">
        <f t="shared" si="0"/>
        <v>23.85321100917431</v>
      </c>
      <c r="I26" s="6"/>
    </row>
    <row r="27" spans="1:9" ht="24.75" customHeight="1">
      <c r="A27" s="4">
        <v>24</v>
      </c>
      <c r="B27" s="314"/>
      <c r="C27" s="5"/>
      <c r="D27" s="5"/>
      <c r="E27" s="5" t="s">
        <v>2170</v>
      </c>
      <c r="F27" s="6" t="s">
        <v>2145</v>
      </c>
      <c r="G27" s="6">
        <v>135</v>
      </c>
      <c r="H27" s="6">
        <f t="shared" si="0"/>
        <v>123.8532110091743</v>
      </c>
      <c r="I27" s="6"/>
    </row>
    <row r="28" spans="1:9" ht="24.75" customHeight="1">
      <c r="A28" s="4">
        <v>25</v>
      </c>
      <c r="B28" s="314" t="s">
        <v>2171</v>
      </c>
      <c r="C28" s="5">
        <v>2</v>
      </c>
      <c r="D28" s="5"/>
      <c r="E28" s="6"/>
      <c r="F28" s="6" t="s">
        <v>2145</v>
      </c>
      <c r="G28" s="6">
        <v>35</v>
      </c>
      <c r="H28" s="6">
        <f t="shared" si="0"/>
        <v>32.11009174311926</v>
      </c>
      <c r="I28" s="6"/>
    </row>
    <row r="29" spans="1:9" ht="24.75" customHeight="1">
      <c r="A29" s="4">
        <v>26</v>
      </c>
      <c r="B29" s="314"/>
      <c r="C29" s="5">
        <v>3</v>
      </c>
      <c r="D29" s="5"/>
      <c r="E29" s="6"/>
      <c r="F29" s="6" t="s">
        <v>2145</v>
      </c>
      <c r="G29" s="6">
        <v>50</v>
      </c>
      <c r="H29" s="6">
        <f t="shared" si="0"/>
        <v>45.871559633027516</v>
      </c>
      <c r="I29" s="6"/>
    </row>
    <row r="30" spans="1:9" ht="24.75" customHeight="1">
      <c r="A30" s="4">
        <v>27</v>
      </c>
      <c r="B30" s="314"/>
      <c r="C30" s="5">
        <v>4</v>
      </c>
      <c r="D30" s="5"/>
      <c r="E30" s="6"/>
      <c r="F30" s="6" t="s">
        <v>2145</v>
      </c>
      <c r="G30" s="6">
        <v>100</v>
      </c>
      <c r="H30" s="6">
        <f t="shared" si="0"/>
        <v>91.74311926605503</v>
      </c>
      <c r="I30" s="6"/>
    </row>
    <row r="31" spans="1:9" ht="24.75" customHeight="1">
      <c r="A31" s="4">
        <v>28</v>
      </c>
      <c r="B31" s="314"/>
      <c r="C31" s="5">
        <v>5</v>
      </c>
      <c r="D31" s="5"/>
      <c r="E31" s="6"/>
      <c r="F31" s="6" t="s">
        <v>2145</v>
      </c>
      <c r="G31" s="6">
        <v>120</v>
      </c>
      <c r="H31" s="6">
        <f t="shared" si="0"/>
        <v>110.09174311926604</v>
      </c>
      <c r="I31" s="6"/>
    </row>
    <row r="32" spans="1:9" ht="24.75" customHeight="1">
      <c r="A32" s="4">
        <v>29</v>
      </c>
      <c r="B32" s="314"/>
      <c r="C32" s="5">
        <v>6</v>
      </c>
      <c r="D32" s="5"/>
      <c r="E32" s="6"/>
      <c r="F32" s="6" t="s">
        <v>2145</v>
      </c>
      <c r="G32" s="6">
        <v>185</v>
      </c>
      <c r="H32" s="6">
        <f t="shared" si="0"/>
        <v>169.72477064220183</v>
      </c>
      <c r="I32" s="6"/>
    </row>
    <row r="33" spans="1:9" ht="24.75" customHeight="1">
      <c r="A33" s="4">
        <v>30</v>
      </c>
      <c r="B33" s="314"/>
      <c r="C33" s="5">
        <v>7</v>
      </c>
      <c r="D33" s="5"/>
      <c r="E33" s="6"/>
      <c r="F33" s="6" t="s">
        <v>2145</v>
      </c>
      <c r="G33" s="6">
        <v>280</v>
      </c>
      <c r="H33" s="6">
        <f t="shared" si="0"/>
        <v>256.8807339449541</v>
      </c>
      <c r="I33" s="6"/>
    </row>
    <row r="34" spans="1:9" ht="24.75" customHeight="1">
      <c r="A34" s="4">
        <v>31</v>
      </c>
      <c r="B34" s="314"/>
      <c r="C34" s="5">
        <v>8</v>
      </c>
      <c r="D34" s="5"/>
      <c r="E34" s="6"/>
      <c r="F34" s="6" t="s">
        <v>2145</v>
      </c>
      <c r="G34" s="6">
        <v>400</v>
      </c>
      <c r="H34" s="6">
        <f t="shared" si="0"/>
        <v>366.97247706422013</v>
      </c>
      <c r="I34" s="6"/>
    </row>
    <row r="35" spans="1:9" ht="24.75" customHeight="1">
      <c r="A35" s="4">
        <v>32</v>
      </c>
      <c r="B35" s="314" t="s">
        <v>2172</v>
      </c>
      <c r="C35" s="5"/>
      <c r="D35" s="5" t="s">
        <v>2173</v>
      </c>
      <c r="E35" s="6"/>
      <c r="F35" s="6" t="s">
        <v>2145</v>
      </c>
      <c r="G35" s="6">
        <v>65</v>
      </c>
      <c r="H35" s="6">
        <f t="shared" si="0"/>
        <v>59.63302752293578</v>
      </c>
      <c r="I35" s="6"/>
    </row>
    <row r="36" spans="1:9" ht="24.75" customHeight="1">
      <c r="A36" s="4">
        <v>33</v>
      </c>
      <c r="B36" s="314"/>
      <c r="C36" s="5"/>
      <c r="D36" s="5" t="s">
        <v>2174</v>
      </c>
      <c r="E36" s="6"/>
      <c r="F36" s="6" t="s">
        <v>2145</v>
      </c>
      <c r="G36" s="6">
        <v>80</v>
      </c>
      <c r="H36" s="6">
        <f t="shared" si="0"/>
        <v>73.39449541284404</v>
      </c>
      <c r="I36" s="6"/>
    </row>
    <row r="37" spans="1:9" ht="24.75" customHeight="1">
      <c r="A37" s="4">
        <v>34</v>
      </c>
      <c r="B37" s="314"/>
      <c r="C37" s="5"/>
      <c r="D37" s="5" t="s">
        <v>2175</v>
      </c>
      <c r="E37" s="6"/>
      <c r="F37" s="6" t="s">
        <v>2145</v>
      </c>
      <c r="G37" s="6">
        <v>110</v>
      </c>
      <c r="H37" s="6">
        <f t="shared" si="0"/>
        <v>100.91743119266054</v>
      </c>
      <c r="I37" s="6"/>
    </row>
    <row r="38" spans="1:9" ht="24.75" customHeight="1">
      <c r="A38" s="4">
        <v>35</v>
      </c>
      <c r="B38" s="314"/>
      <c r="C38" s="5"/>
      <c r="D38" s="5" t="s">
        <v>2164</v>
      </c>
      <c r="E38" s="6"/>
      <c r="F38" s="6" t="s">
        <v>2145</v>
      </c>
      <c r="G38" s="6">
        <v>150</v>
      </c>
      <c r="H38" s="6">
        <f t="shared" si="0"/>
        <v>137.61467889908255</v>
      </c>
      <c r="I38" s="6"/>
    </row>
    <row r="39" spans="1:9" ht="24.75" customHeight="1">
      <c r="A39" s="4">
        <v>36</v>
      </c>
      <c r="B39" s="314"/>
      <c r="C39" s="5"/>
      <c r="D39" s="5" t="s">
        <v>2176</v>
      </c>
      <c r="E39" s="6"/>
      <c r="F39" s="6" t="s">
        <v>2145</v>
      </c>
      <c r="G39" s="6">
        <v>220</v>
      </c>
      <c r="H39" s="6">
        <f t="shared" si="0"/>
        <v>201.8348623853211</v>
      </c>
      <c r="I39" s="6"/>
    </row>
    <row r="40" spans="1:9" ht="24.75" customHeight="1">
      <c r="A40" s="4">
        <v>37</v>
      </c>
      <c r="B40" s="314"/>
      <c r="C40" s="5"/>
      <c r="D40" s="5" t="s">
        <v>2177</v>
      </c>
      <c r="E40" s="6"/>
      <c r="F40" s="6" t="s">
        <v>2145</v>
      </c>
      <c r="G40" s="6">
        <v>300</v>
      </c>
      <c r="H40" s="6">
        <f t="shared" si="0"/>
        <v>275.2293577981651</v>
      </c>
      <c r="I40" s="6"/>
    </row>
    <row r="41" spans="1:9" ht="24.75" customHeight="1">
      <c r="A41" s="4">
        <v>38</v>
      </c>
      <c r="B41" s="314"/>
      <c r="C41" s="5"/>
      <c r="D41" s="5" t="s">
        <v>2178</v>
      </c>
      <c r="E41" s="6"/>
      <c r="F41" s="6" t="s">
        <v>2145</v>
      </c>
      <c r="G41" s="6">
        <v>360</v>
      </c>
      <c r="H41" s="6">
        <f t="shared" si="0"/>
        <v>330.27522935779814</v>
      </c>
      <c r="I41" s="6"/>
    </row>
    <row r="42" spans="1:9" ht="24.75" customHeight="1">
      <c r="A42" s="4">
        <v>39</v>
      </c>
      <c r="B42" s="314"/>
      <c r="C42" s="5"/>
      <c r="D42" s="5" t="s">
        <v>2179</v>
      </c>
      <c r="E42" s="6"/>
      <c r="F42" s="6" t="s">
        <v>2145</v>
      </c>
      <c r="G42" s="6">
        <v>450</v>
      </c>
      <c r="H42" s="6">
        <f t="shared" si="0"/>
        <v>412.8440366972477</v>
      </c>
      <c r="I42" s="6"/>
    </row>
    <row r="43" spans="1:9" ht="24.75" customHeight="1">
      <c r="A43" s="4">
        <v>40</v>
      </c>
      <c r="B43" s="314"/>
      <c r="C43" s="5"/>
      <c r="D43" s="5" t="s">
        <v>2146</v>
      </c>
      <c r="E43" s="6"/>
      <c r="F43" s="6" t="s">
        <v>2145</v>
      </c>
      <c r="G43" s="6">
        <v>550</v>
      </c>
      <c r="H43" s="6">
        <f t="shared" si="0"/>
        <v>504.58715596330273</v>
      </c>
      <c r="I43" s="6"/>
    </row>
    <row r="44" spans="1:11" ht="24.75" customHeight="1">
      <c r="A44" s="4">
        <v>41</v>
      </c>
      <c r="B44" s="316" t="s">
        <v>2180</v>
      </c>
      <c r="C44" s="5" t="s">
        <v>2181</v>
      </c>
      <c r="D44" s="5" t="s">
        <v>2182</v>
      </c>
      <c r="E44" s="6" t="s">
        <v>2183</v>
      </c>
      <c r="F44" s="6" t="s">
        <v>2145</v>
      </c>
      <c r="G44" s="6">
        <v>105</v>
      </c>
      <c r="H44" s="6">
        <f t="shared" si="0"/>
        <v>96.3302752293578</v>
      </c>
      <c r="I44" s="6"/>
      <c r="K44" s="160"/>
    </row>
    <row r="45" spans="1:9" ht="24.75" customHeight="1">
      <c r="A45" s="4">
        <v>42</v>
      </c>
      <c r="B45" s="317"/>
      <c r="C45" s="5" t="s">
        <v>2184</v>
      </c>
      <c r="D45" s="5" t="s">
        <v>2177</v>
      </c>
      <c r="E45" s="6" t="s">
        <v>2185</v>
      </c>
      <c r="F45" s="6" t="s">
        <v>2145</v>
      </c>
      <c r="G45" s="6">
        <v>170</v>
      </c>
      <c r="H45" s="6">
        <f t="shared" si="0"/>
        <v>155.96330275229357</v>
      </c>
      <c r="I45" s="6"/>
    </row>
    <row r="46" spans="1:9" ht="24.75" customHeight="1">
      <c r="A46" s="4">
        <v>43</v>
      </c>
      <c r="B46" s="317"/>
      <c r="C46" s="5" t="s">
        <v>2186</v>
      </c>
      <c r="D46" s="5" t="s">
        <v>2187</v>
      </c>
      <c r="E46" s="6" t="s">
        <v>2188</v>
      </c>
      <c r="F46" s="6" t="s">
        <v>2145</v>
      </c>
      <c r="G46" s="6">
        <v>350</v>
      </c>
      <c r="H46" s="6">
        <f t="shared" si="0"/>
        <v>321.1009174311926</v>
      </c>
      <c r="I46" s="6"/>
    </row>
    <row r="47" spans="1:9" ht="24.75" customHeight="1">
      <c r="A47" s="4">
        <v>44</v>
      </c>
      <c r="B47" s="317"/>
      <c r="C47" s="5" t="s">
        <v>2189</v>
      </c>
      <c r="D47" s="5" t="s">
        <v>2190</v>
      </c>
      <c r="E47" s="6" t="s">
        <v>2191</v>
      </c>
      <c r="F47" s="6" t="s">
        <v>2145</v>
      </c>
      <c r="G47" s="6">
        <v>580</v>
      </c>
      <c r="H47" s="6">
        <f t="shared" si="0"/>
        <v>532.1100917431193</v>
      </c>
      <c r="I47" s="6"/>
    </row>
    <row r="48" spans="1:9" ht="24.75" customHeight="1">
      <c r="A48" s="4">
        <v>45</v>
      </c>
      <c r="B48" s="317"/>
      <c r="C48" s="5" t="s">
        <v>2192</v>
      </c>
      <c r="D48" s="5" t="s">
        <v>2193</v>
      </c>
      <c r="E48" s="6" t="s">
        <v>2194</v>
      </c>
      <c r="F48" s="6" t="s">
        <v>2145</v>
      </c>
      <c r="G48" s="6">
        <v>700</v>
      </c>
      <c r="H48" s="6">
        <f t="shared" si="0"/>
        <v>642.2018348623852</v>
      </c>
      <c r="I48" s="6"/>
    </row>
    <row r="49" spans="1:9" ht="24.75" customHeight="1">
      <c r="A49" s="4">
        <v>46</v>
      </c>
      <c r="B49" s="317"/>
      <c r="C49" s="5" t="s">
        <v>2195</v>
      </c>
      <c r="D49" s="5" t="s">
        <v>2196</v>
      </c>
      <c r="E49" s="6" t="s">
        <v>2197</v>
      </c>
      <c r="F49" s="6" t="s">
        <v>2145</v>
      </c>
      <c r="G49" s="6">
        <v>900</v>
      </c>
      <c r="H49" s="6">
        <f t="shared" si="0"/>
        <v>825.6880733944954</v>
      </c>
      <c r="I49" s="6"/>
    </row>
    <row r="50" spans="1:9" ht="24.75" customHeight="1">
      <c r="A50" s="4">
        <v>47</v>
      </c>
      <c r="B50" s="317"/>
      <c r="C50" s="5" t="s">
        <v>2198</v>
      </c>
      <c r="D50" s="5" t="s">
        <v>2199</v>
      </c>
      <c r="E50" s="6" t="s">
        <v>2200</v>
      </c>
      <c r="F50" s="6" t="s">
        <v>2145</v>
      </c>
      <c r="G50" s="6">
        <v>1350</v>
      </c>
      <c r="H50" s="6">
        <f t="shared" si="0"/>
        <v>1238.532110091743</v>
      </c>
      <c r="I50" s="6"/>
    </row>
    <row r="51" spans="1:9" ht="24.75" customHeight="1">
      <c r="A51" s="4">
        <v>48</v>
      </c>
      <c r="B51" s="318"/>
      <c r="C51" s="5">
        <v>12</v>
      </c>
      <c r="D51" s="5"/>
      <c r="E51" s="6" t="s">
        <v>2201</v>
      </c>
      <c r="F51" s="6" t="s">
        <v>2145</v>
      </c>
      <c r="G51" s="6">
        <v>2600</v>
      </c>
      <c r="H51" s="6">
        <f t="shared" si="0"/>
        <v>2385.321100917431</v>
      </c>
      <c r="I51" s="6"/>
    </row>
    <row r="52" spans="1:9" ht="24.75" customHeight="1">
      <c r="A52" s="4">
        <v>49</v>
      </c>
      <c r="B52" s="314" t="s">
        <v>2202</v>
      </c>
      <c r="C52" s="5" t="s">
        <v>2203</v>
      </c>
      <c r="D52" s="5"/>
      <c r="E52" s="6"/>
      <c r="F52" s="6" t="s">
        <v>2145</v>
      </c>
      <c r="G52" s="6">
        <v>24</v>
      </c>
      <c r="H52" s="6">
        <f t="shared" si="0"/>
        <v>22.01834862385321</v>
      </c>
      <c r="I52" s="6"/>
    </row>
    <row r="53" spans="1:9" ht="24.75" customHeight="1">
      <c r="A53" s="4">
        <v>50</v>
      </c>
      <c r="B53" s="314"/>
      <c r="C53" s="5" t="s">
        <v>2181</v>
      </c>
      <c r="D53" s="5"/>
      <c r="E53" s="6"/>
      <c r="F53" s="6" t="s">
        <v>2145</v>
      </c>
      <c r="G53" s="6">
        <v>65</v>
      </c>
      <c r="H53" s="6">
        <f t="shared" si="0"/>
        <v>59.63302752293578</v>
      </c>
      <c r="I53" s="6"/>
    </row>
    <row r="54" spans="1:9" ht="24.75" customHeight="1">
      <c r="A54" s="4">
        <v>51</v>
      </c>
      <c r="B54" s="314"/>
      <c r="C54" s="5" t="s">
        <v>2184</v>
      </c>
      <c r="D54" s="5"/>
      <c r="E54" s="6"/>
      <c r="F54" s="6" t="s">
        <v>2145</v>
      </c>
      <c r="G54" s="6">
        <v>105</v>
      </c>
      <c r="H54" s="6">
        <f t="shared" si="0"/>
        <v>96.3302752293578</v>
      </c>
      <c r="I54" s="6"/>
    </row>
    <row r="55" spans="1:9" ht="24.75" customHeight="1">
      <c r="A55" s="4">
        <v>52</v>
      </c>
      <c r="B55" s="314"/>
      <c r="C55" s="5" t="s">
        <v>2186</v>
      </c>
      <c r="D55" s="5"/>
      <c r="E55" s="6"/>
      <c r="F55" s="6" t="s">
        <v>2145</v>
      </c>
      <c r="G55" s="6">
        <v>175</v>
      </c>
      <c r="H55" s="6">
        <f t="shared" si="0"/>
        <v>160.5504587155963</v>
      </c>
      <c r="I55" s="6"/>
    </row>
    <row r="56" spans="1:9" ht="24.75" customHeight="1">
      <c r="A56" s="4">
        <v>53</v>
      </c>
      <c r="B56" s="314"/>
      <c r="C56" s="5" t="s">
        <v>2204</v>
      </c>
      <c r="D56" s="5"/>
      <c r="E56" s="6"/>
      <c r="F56" s="6" t="s">
        <v>2145</v>
      </c>
      <c r="G56" s="6">
        <v>380</v>
      </c>
      <c r="H56" s="6">
        <f t="shared" si="0"/>
        <v>348.62385321100913</v>
      </c>
      <c r="I56" s="6"/>
    </row>
    <row r="57" spans="1:9" ht="24.75" customHeight="1">
      <c r="A57" s="4">
        <v>54</v>
      </c>
      <c r="B57" s="314"/>
      <c r="C57" s="5">
        <v>8</v>
      </c>
      <c r="D57" s="5"/>
      <c r="E57" s="6"/>
      <c r="F57" s="6" t="s">
        <v>2145</v>
      </c>
      <c r="G57" s="6">
        <v>650</v>
      </c>
      <c r="H57" s="6">
        <f t="shared" si="0"/>
        <v>596.3302752293578</v>
      </c>
      <c r="I57" s="6"/>
    </row>
    <row r="58" spans="1:9" ht="24.75" customHeight="1">
      <c r="A58" s="4">
        <v>55</v>
      </c>
      <c r="B58" s="314"/>
      <c r="C58" s="5">
        <v>9</v>
      </c>
      <c r="D58" s="5"/>
      <c r="E58" s="6"/>
      <c r="F58" s="6" t="s">
        <v>2145</v>
      </c>
      <c r="G58" s="6">
        <v>850</v>
      </c>
      <c r="H58" s="6">
        <f t="shared" si="0"/>
        <v>779.8165137614678</v>
      </c>
      <c r="I58" s="6"/>
    </row>
    <row r="59" spans="1:9" ht="24.75" customHeight="1">
      <c r="A59" s="4">
        <v>56</v>
      </c>
      <c r="B59" s="314" t="s">
        <v>2205</v>
      </c>
      <c r="C59" s="5"/>
      <c r="D59" s="5" t="s">
        <v>2206</v>
      </c>
      <c r="E59" s="6" t="s">
        <v>2207</v>
      </c>
      <c r="F59" s="6" t="s">
        <v>2145</v>
      </c>
      <c r="G59" s="6">
        <v>1.8</v>
      </c>
      <c r="H59" s="6">
        <f t="shared" si="0"/>
        <v>1.6513761467889907</v>
      </c>
      <c r="I59" s="6"/>
    </row>
    <row r="60" spans="1:9" ht="24.75" customHeight="1">
      <c r="A60" s="4">
        <v>57</v>
      </c>
      <c r="B60" s="314"/>
      <c r="C60" s="5"/>
      <c r="D60" s="5" t="s">
        <v>2208</v>
      </c>
      <c r="E60" s="6" t="s">
        <v>2209</v>
      </c>
      <c r="F60" s="6" t="s">
        <v>2145</v>
      </c>
      <c r="G60" s="6">
        <v>3.6</v>
      </c>
      <c r="H60" s="6">
        <f t="shared" si="0"/>
        <v>3.3027522935779814</v>
      </c>
      <c r="I60" s="6"/>
    </row>
    <row r="61" spans="1:9" ht="24.75" customHeight="1">
      <c r="A61" s="4">
        <v>58</v>
      </c>
      <c r="B61" s="314"/>
      <c r="C61" s="5"/>
      <c r="D61" s="5" t="s">
        <v>2210</v>
      </c>
      <c r="E61" s="6" t="s">
        <v>2211</v>
      </c>
      <c r="F61" s="6" t="s">
        <v>2145</v>
      </c>
      <c r="G61" s="6">
        <v>5</v>
      </c>
      <c r="H61" s="6">
        <f t="shared" si="0"/>
        <v>4.587155963302752</v>
      </c>
      <c r="I61" s="6"/>
    </row>
    <row r="62" spans="1:9" ht="24.75" customHeight="1">
      <c r="A62" s="4">
        <v>59</v>
      </c>
      <c r="B62" s="314"/>
      <c r="C62" s="5"/>
      <c r="D62" s="5" t="s">
        <v>2212</v>
      </c>
      <c r="E62" s="6" t="s">
        <v>2213</v>
      </c>
      <c r="F62" s="6" t="s">
        <v>2145</v>
      </c>
      <c r="G62" s="6">
        <v>7.8</v>
      </c>
      <c r="H62" s="6">
        <f t="shared" si="0"/>
        <v>7.155963302752293</v>
      </c>
      <c r="I62" s="6"/>
    </row>
    <row r="63" spans="1:9" ht="24.75" customHeight="1">
      <c r="A63" s="4">
        <v>60</v>
      </c>
      <c r="B63" s="314"/>
      <c r="C63" s="5"/>
      <c r="D63" s="5" t="s">
        <v>2214</v>
      </c>
      <c r="E63" s="6" t="s">
        <v>2215</v>
      </c>
      <c r="F63" s="6" t="s">
        <v>2145</v>
      </c>
      <c r="G63" s="6">
        <v>24</v>
      </c>
      <c r="H63" s="6">
        <f t="shared" si="0"/>
        <v>22.01834862385321</v>
      </c>
      <c r="I63" s="6"/>
    </row>
    <row r="64" spans="1:9" ht="24.75" customHeight="1">
      <c r="A64" s="4">
        <v>61</v>
      </c>
      <c r="B64" s="314"/>
      <c r="C64" s="5"/>
      <c r="D64" s="5" t="s">
        <v>2216</v>
      </c>
      <c r="E64" s="6" t="s">
        <v>2217</v>
      </c>
      <c r="F64" s="6" t="s">
        <v>2145</v>
      </c>
      <c r="G64" s="6">
        <v>31</v>
      </c>
      <c r="H64" s="6">
        <f t="shared" si="0"/>
        <v>28.44036697247706</v>
      </c>
      <c r="I64" s="6"/>
    </row>
    <row r="65" spans="1:9" ht="24.75" customHeight="1">
      <c r="A65" s="4">
        <v>62</v>
      </c>
      <c r="B65" s="314"/>
      <c r="C65" s="5"/>
      <c r="D65" s="5" t="s">
        <v>2218</v>
      </c>
      <c r="E65" s="6" t="s">
        <v>2173</v>
      </c>
      <c r="F65" s="6" t="s">
        <v>2145</v>
      </c>
      <c r="G65" s="6">
        <v>70</v>
      </c>
      <c r="H65" s="6">
        <f t="shared" si="0"/>
        <v>64.22018348623853</v>
      </c>
      <c r="I65" s="6"/>
    </row>
    <row r="66" spans="1:9" ht="24.75" customHeight="1">
      <c r="A66" s="4">
        <v>63</v>
      </c>
      <c r="B66" s="314"/>
      <c r="C66" s="5"/>
      <c r="D66" s="5" t="s">
        <v>2219</v>
      </c>
      <c r="E66" s="6" t="s">
        <v>2174</v>
      </c>
      <c r="F66" s="6" t="s">
        <v>2145</v>
      </c>
      <c r="G66" s="6">
        <v>95</v>
      </c>
      <c r="H66" s="6">
        <f t="shared" si="0"/>
        <v>87.15596330275228</v>
      </c>
      <c r="I66" s="6"/>
    </row>
    <row r="67" spans="1:9" ht="24.75" customHeight="1">
      <c r="A67" s="4">
        <v>64</v>
      </c>
      <c r="B67" s="314"/>
      <c r="C67" s="5"/>
      <c r="D67" s="5" t="s">
        <v>2220</v>
      </c>
      <c r="E67" s="6" t="s">
        <v>2221</v>
      </c>
      <c r="F67" s="6" t="s">
        <v>2145</v>
      </c>
      <c r="G67" s="6">
        <v>118.8</v>
      </c>
      <c r="H67" s="6">
        <f t="shared" si="0"/>
        <v>108.99082568807339</v>
      </c>
      <c r="I67" s="6"/>
    </row>
    <row r="68" spans="1:9" ht="24.75" customHeight="1">
      <c r="A68" s="4">
        <v>65</v>
      </c>
      <c r="B68" s="314"/>
      <c r="C68" s="5"/>
      <c r="D68" s="5" t="s">
        <v>2222</v>
      </c>
      <c r="E68" s="6" t="s">
        <v>2223</v>
      </c>
      <c r="F68" s="6" t="s">
        <v>2145</v>
      </c>
      <c r="G68" s="6">
        <v>165</v>
      </c>
      <c r="H68" s="6">
        <f t="shared" si="0"/>
        <v>151.3761467889908</v>
      </c>
      <c r="I68" s="6"/>
    </row>
    <row r="69" spans="1:9" ht="24.75" customHeight="1">
      <c r="A69" s="4">
        <v>66</v>
      </c>
      <c r="B69" s="314"/>
      <c r="C69" s="5"/>
      <c r="D69" s="5" t="s">
        <v>2224</v>
      </c>
      <c r="E69" s="6" t="s">
        <v>803</v>
      </c>
      <c r="F69" s="6" t="s">
        <v>2145</v>
      </c>
      <c r="G69" s="6">
        <v>235</v>
      </c>
      <c r="H69" s="6">
        <f aca="true" t="shared" si="1" ref="H69:H132">G69/1.09</f>
        <v>215.59633027522935</v>
      </c>
      <c r="I69" s="6"/>
    </row>
    <row r="70" spans="1:9" ht="24.75" customHeight="1">
      <c r="A70" s="4">
        <v>67</v>
      </c>
      <c r="B70" s="314"/>
      <c r="C70" s="5"/>
      <c r="D70" s="5" t="s">
        <v>2225</v>
      </c>
      <c r="E70" s="6" t="s">
        <v>824</v>
      </c>
      <c r="F70" s="6" t="s">
        <v>2145</v>
      </c>
      <c r="G70" s="6">
        <v>270</v>
      </c>
      <c r="H70" s="6">
        <f t="shared" si="1"/>
        <v>247.7064220183486</v>
      </c>
      <c r="I70" s="6"/>
    </row>
    <row r="71" spans="1:9" ht="24.75" customHeight="1">
      <c r="A71" s="4">
        <v>68</v>
      </c>
      <c r="B71" s="314"/>
      <c r="C71" s="5"/>
      <c r="D71" s="5" t="s">
        <v>2226</v>
      </c>
      <c r="E71" s="6" t="s">
        <v>851</v>
      </c>
      <c r="F71" s="6" t="s">
        <v>2145</v>
      </c>
      <c r="G71" s="6">
        <v>350</v>
      </c>
      <c r="H71" s="6">
        <f t="shared" si="1"/>
        <v>321.1009174311926</v>
      </c>
      <c r="I71" s="6"/>
    </row>
    <row r="72" spans="1:9" ht="24.75" customHeight="1">
      <c r="A72" s="4">
        <v>69</v>
      </c>
      <c r="B72" s="314"/>
      <c r="C72" s="5"/>
      <c r="D72" s="5" t="s">
        <v>2227</v>
      </c>
      <c r="E72" s="6" t="s">
        <v>880</v>
      </c>
      <c r="F72" s="6" t="s">
        <v>2145</v>
      </c>
      <c r="G72" s="6">
        <v>420</v>
      </c>
      <c r="H72" s="6">
        <f t="shared" si="1"/>
        <v>385.3211009174312</v>
      </c>
      <c r="I72" s="6"/>
    </row>
    <row r="73" spans="1:9" ht="24.75" customHeight="1">
      <c r="A73" s="4">
        <v>70</v>
      </c>
      <c r="B73" s="314"/>
      <c r="C73" s="5"/>
      <c r="D73" s="5" t="s">
        <v>2228</v>
      </c>
      <c r="E73" s="6" t="s">
        <v>908</v>
      </c>
      <c r="F73" s="6" t="s">
        <v>2145</v>
      </c>
      <c r="G73" s="6">
        <v>550</v>
      </c>
      <c r="H73" s="6">
        <f t="shared" si="1"/>
        <v>504.58715596330273</v>
      </c>
      <c r="I73" s="6"/>
    </row>
    <row r="74" spans="1:9" ht="24.75" customHeight="1">
      <c r="A74" s="4">
        <v>71</v>
      </c>
      <c r="B74" s="314"/>
      <c r="C74" s="5"/>
      <c r="D74" s="5" t="s">
        <v>2229</v>
      </c>
      <c r="E74" s="6" t="s">
        <v>953</v>
      </c>
      <c r="F74" s="6" t="s">
        <v>2145</v>
      </c>
      <c r="G74" s="6">
        <v>760</v>
      </c>
      <c r="H74" s="6">
        <f t="shared" si="1"/>
        <v>697.2477064220183</v>
      </c>
      <c r="I74" s="6"/>
    </row>
    <row r="75" spans="1:9" ht="24.75" customHeight="1">
      <c r="A75" s="4">
        <v>72</v>
      </c>
      <c r="B75" s="316" t="s">
        <v>2230</v>
      </c>
      <c r="C75" s="5" t="s">
        <v>2195</v>
      </c>
      <c r="D75" s="5"/>
      <c r="E75" s="6"/>
      <c r="F75" s="6" t="s">
        <v>2145</v>
      </c>
      <c r="G75" s="6">
        <v>500</v>
      </c>
      <c r="H75" s="6">
        <f t="shared" si="1"/>
        <v>458.7155963302752</v>
      </c>
      <c r="I75" s="6"/>
    </row>
    <row r="76" spans="1:9" ht="24.75" customHeight="1">
      <c r="A76" s="4">
        <v>73</v>
      </c>
      <c r="B76" s="317"/>
      <c r="C76" s="5" t="s">
        <v>2231</v>
      </c>
      <c r="D76" s="5"/>
      <c r="E76" s="6"/>
      <c r="F76" s="6" t="s">
        <v>2145</v>
      </c>
      <c r="G76" s="6">
        <v>620</v>
      </c>
      <c r="H76" s="6">
        <f t="shared" si="1"/>
        <v>568.8073394495412</v>
      </c>
      <c r="I76" s="6"/>
    </row>
    <row r="77" spans="1:9" ht="24.75" customHeight="1">
      <c r="A77" s="4">
        <v>74</v>
      </c>
      <c r="B77" s="317"/>
      <c r="C77" s="5" t="s">
        <v>2232</v>
      </c>
      <c r="D77" s="5"/>
      <c r="E77" s="6"/>
      <c r="F77" s="6" t="s">
        <v>2145</v>
      </c>
      <c r="G77" s="6">
        <v>1100</v>
      </c>
      <c r="H77" s="6">
        <f t="shared" si="1"/>
        <v>1009.1743119266055</v>
      </c>
      <c r="I77" s="6"/>
    </row>
    <row r="78" spans="1:9" ht="24.75" customHeight="1">
      <c r="A78" s="4">
        <v>75</v>
      </c>
      <c r="B78" s="317"/>
      <c r="C78" s="5" t="s">
        <v>2233</v>
      </c>
      <c r="D78" s="5"/>
      <c r="E78" s="6"/>
      <c r="F78" s="6" t="s">
        <v>2145</v>
      </c>
      <c r="G78" s="6">
        <v>1700</v>
      </c>
      <c r="H78" s="6">
        <f t="shared" si="1"/>
        <v>1559.6330275229357</v>
      </c>
      <c r="I78" s="6"/>
    </row>
    <row r="79" spans="1:9" ht="24.75" customHeight="1">
      <c r="A79" s="4">
        <v>76</v>
      </c>
      <c r="B79" s="317"/>
      <c r="C79" s="5" t="s">
        <v>2234</v>
      </c>
      <c r="D79" s="5"/>
      <c r="E79" s="6"/>
      <c r="F79" s="6" t="s">
        <v>2145</v>
      </c>
      <c r="G79" s="6">
        <v>2000</v>
      </c>
      <c r="H79" s="6">
        <f t="shared" si="1"/>
        <v>1834.8623853211009</v>
      </c>
      <c r="I79" s="6"/>
    </row>
    <row r="80" spans="1:9" ht="24.75" customHeight="1">
      <c r="A80" s="4">
        <v>77</v>
      </c>
      <c r="B80" s="317"/>
      <c r="C80" s="5" t="s">
        <v>2235</v>
      </c>
      <c r="D80" s="5"/>
      <c r="E80" s="6"/>
      <c r="F80" s="6" t="s">
        <v>2145</v>
      </c>
      <c r="G80" s="6">
        <v>2750</v>
      </c>
      <c r="H80" s="6">
        <f t="shared" si="1"/>
        <v>2522.935779816514</v>
      </c>
      <c r="I80" s="6"/>
    </row>
    <row r="81" spans="1:9" ht="24.75" customHeight="1">
      <c r="A81" s="4">
        <v>78</v>
      </c>
      <c r="B81" s="317"/>
      <c r="C81" s="5" t="s">
        <v>2236</v>
      </c>
      <c r="D81" s="5"/>
      <c r="E81" s="6"/>
      <c r="F81" s="6" t="s">
        <v>2145</v>
      </c>
      <c r="G81" s="6">
        <v>3000</v>
      </c>
      <c r="H81" s="6">
        <f t="shared" si="1"/>
        <v>2752.293577981651</v>
      </c>
      <c r="I81" s="6"/>
    </row>
    <row r="82" spans="1:9" ht="24.75" customHeight="1">
      <c r="A82" s="4">
        <v>79</v>
      </c>
      <c r="B82" s="317"/>
      <c r="C82" s="5" t="s">
        <v>2237</v>
      </c>
      <c r="D82" s="5"/>
      <c r="E82" s="6"/>
      <c r="F82" s="6" t="s">
        <v>2145</v>
      </c>
      <c r="G82" s="6">
        <v>3600</v>
      </c>
      <c r="H82" s="6">
        <f t="shared" si="1"/>
        <v>3302.7522935779816</v>
      </c>
      <c r="I82" s="6"/>
    </row>
    <row r="83" spans="1:9" ht="24.75" customHeight="1">
      <c r="A83" s="4">
        <v>80</v>
      </c>
      <c r="B83" s="317"/>
      <c r="C83" s="5" t="s">
        <v>2238</v>
      </c>
      <c r="D83" s="5"/>
      <c r="E83" s="6"/>
      <c r="F83" s="6" t="s">
        <v>2145</v>
      </c>
      <c r="G83" s="6">
        <v>5600</v>
      </c>
      <c r="H83" s="6">
        <f t="shared" si="1"/>
        <v>5137.614678899082</v>
      </c>
      <c r="I83" s="6"/>
    </row>
    <row r="84" spans="1:9" ht="24.75" customHeight="1">
      <c r="A84" s="4">
        <v>81</v>
      </c>
      <c r="B84" s="317"/>
      <c r="C84" s="5" t="s">
        <v>2239</v>
      </c>
      <c r="D84" s="5"/>
      <c r="E84" s="6"/>
      <c r="F84" s="6" t="s">
        <v>2145</v>
      </c>
      <c r="G84" s="6">
        <v>7000</v>
      </c>
      <c r="H84" s="6">
        <f t="shared" si="1"/>
        <v>6422.018348623853</v>
      </c>
      <c r="I84" s="6"/>
    </row>
    <row r="85" spans="1:9" ht="24.75" customHeight="1">
      <c r="A85" s="4">
        <v>82</v>
      </c>
      <c r="B85" s="318"/>
      <c r="C85" s="5" t="s">
        <v>2240</v>
      </c>
      <c r="D85" s="5"/>
      <c r="E85" s="6"/>
      <c r="F85" s="6" t="s">
        <v>2145</v>
      </c>
      <c r="G85" s="6">
        <v>10500</v>
      </c>
      <c r="H85" s="6">
        <f t="shared" si="1"/>
        <v>9633.02752293578</v>
      </c>
      <c r="I85" s="6"/>
    </row>
    <row r="86" spans="1:9" ht="24.75" customHeight="1">
      <c r="A86" s="4">
        <v>83</v>
      </c>
      <c r="B86" s="314" t="s">
        <v>2241</v>
      </c>
      <c r="C86" s="5" t="s">
        <v>2186</v>
      </c>
      <c r="D86" s="5"/>
      <c r="E86" s="6"/>
      <c r="F86" s="6" t="s">
        <v>2145</v>
      </c>
      <c r="G86" s="6">
        <v>210</v>
      </c>
      <c r="H86" s="6">
        <f t="shared" si="1"/>
        <v>192.6605504587156</v>
      </c>
      <c r="I86" s="6"/>
    </row>
    <row r="87" spans="1:9" ht="24.75" customHeight="1">
      <c r="A87" s="4">
        <v>84</v>
      </c>
      <c r="B87" s="314"/>
      <c r="C87" s="5" t="s">
        <v>2242</v>
      </c>
      <c r="D87" s="5"/>
      <c r="E87" s="6"/>
      <c r="F87" s="6" t="s">
        <v>2145</v>
      </c>
      <c r="G87" s="6">
        <v>260</v>
      </c>
      <c r="H87" s="6">
        <f t="shared" si="1"/>
        <v>238.5321100917431</v>
      </c>
      <c r="I87" s="6"/>
    </row>
    <row r="88" spans="1:9" ht="24.75" customHeight="1">
      <c r="A88" s="4">
        <v>85</v>
      </c>
      <c r="B88" s="314"/>
      <c r="C88" s="5" t="s">
        <v>2243</v>
      </c>
      <c r="D88" s="5"/>
      <c r="E88" s="6"/>
      <c r="F88" s="6" t="s">
        <v>2145</v>
      </c>
      <c r="G88" s="6">
        <v>320</v>
      </c>
      <c r="H88" s="6">
        <f t="shared" si="1"/>
        <v>293.57798165137615</v>
      </c>
      <c r="I88" s="6"/>
    </row>
    <row r="89" spans="1:9" ht="24.75" customHeight="1">
      <c r="A89" s="4">
        <v>86</v>
      </c>
      <c r="B89" s="314"/>
      <c r="C89" s="5" t="s">
        <v>2244</v>
      </c>
      <c r="D89" s="5"/>
      <c r="E89" s="6"/>
      <c r="F89" s="6" t="s">
        <v>2145</v>
      </c>
      <c r="G89" s="6">
        <v>420</v>
      </c>
      <c r="H89" s="6">
        <f t="shared" si="1"/>
        <v>385.3211009174312</v>
      </c>
      <c r="I89" s="6"/>
    </row>
    <row r="90" spans="1:9" ht="24.75" customHeight="1">
      <c r="A90" s="4">
        <v>87</v>
      </c>
      <c r="B90" s="314"/>
      <c r="C90" s="5" t="s">
        <v>2195</v>
      </c>
      <c r="D90" s="5"/>
      <c r="E90" s="6"/>
      <c r="F90" s="6" t="s">
        <v>2145</v>
      </c>
      <c r="G90" s="6">
        <v>520</v>
      </c>
      <c r="H90" s="6">
        <f t="shared" si="1"/>
        <v>477.0642201834862</v>
      </c>
      <c r="I90" s="6"/>
    </row>
    <row r="91" spans="1:9" ht="24.75" customHeight="1">
      <c r="A91" s="4">
        <v>88</v>
      </c>
      <c r="B91" s="314"/>
      <c r="C91" s="5" t="s">
        <v>2245</v>
      </c>
      <c r="D91" s="5"/>
      <c r="E91" s="6"/>
      <c r="F91" s="6" t="s">
        <v>2145</v>
      </c>
      <c r="G91" s="6">
        <v>620</v>
      </c>
      <c r="H91" s="6">
        <f t="shared" si="1"/>
        <v>568.8073394495412</v>
      </c>
      <c r="I91" s="6"/>
    </row>
    <row r="92" spans="1:9" ht="24.75" customHeight="1">
      <c r="A92" s="4">
        <v>89</v>
      </c>
      <c r="B92" s="314"/>
      <c r="C92" s="5" t="s">
        <v>2246</v>
      </c>
      <c r="D92" s="5"/>
      <c r="E92" s="6"/>
      <c r="F92" s="6" t="s">
        <v>2145</v>
      </c>
      <c r="G92" s="6">
        <v>720</v>
      </c>
      <c r="H92" s="6">
        <f t="shared" si="1"/>
        <v>660.5504587155963</v>
      </c>
      <c r="I92" s="6"/>
    </row>
    <row r="93" spans="1:9" ht="24.75" customHeight="1">
      <c r="A93" s="4">
        <v>90</v>
      </c>
      <c r="B93" s="316" t="s">
        <v>2247</v>
      </c>
      <c r="C93" s="5" t="s">
        <v>2203</v>
      </c>
      <c r="D93" s="5"/>
      <c r="E93" s="6"/>
      <c r="F93" s="6" t="s">
        <v>2145</v>
      </c>
      <c r="G93" s="6">
        <v>16</v>
      </c>
      <c r="H93" s="6">
        <f t="shared" si="1"/>
        <v>14.678899082568806</v>
      </c>
      <c r="I93" s="6"/>
    </row>
    <row r="94" spans="1:9" ht="24.75" customHeight="1">
      <c r="A94" s="4">
        <v>91</v>
      </c>
      <c r="B94" s="317"/>
      <c r="C94" s="5" t="s">
        <v>2181</v>
      </c>
      <c r="D94" s="5"/>
      <c r="E94" s="6"/>
      <c r="F94" s="6" t="s">
        <v>2145</v>
      </c>
      <c r="G94" s="6">
        <v>28</v>
      </c>
      <c r="H94" s="6">
        <f t="shared" si="1"/>
        <v>25.68807339449541</v>
      </c>
      <c r="I94" s="6"/>
    </row>
    <row r="95" spans="1:9" ht="24.75" customHeight="1">
      <c r="A95" s="4">
        <v>92</v>
      </c>
      <c r="B95" s="317"/>
      <c r="C95" s="5" t="s">
        <v>2184</v>
      </c>
      <c r="D95" s="5"/>
      <c r="E95" s="6"/>
      <c r="F95" s="6" t="s">
        <v>2145</v>
      </c>
      <c r="G95" s="6">
        <v>35</v>
      </c>
      <c r="H95" s="6">
        <f t="shared" si="1"/>
        <v>32.11009174311926</v>
      </c>
      <c r="I95" s="6"/>
    </row>
    <row r="96" spans="1:9" ht="24.75" customHeight="1">
      <c r="A96" s="4">
        <v>93</v>
      </c>
      <c r="B96" s="317"/>
      <c r="C96" s="5" t="s">
        <v>2186</v>
      </c>
      <c r="D96" s="5"/>
      <c r="E96" s="6"/>
      <c r="F96" s="6" t="s">
        <v>2145</v>
      </c>
      <c r="G96" s="6">
        <v>55</v>
      </c>
      <c r="H96" s="6">
        <f t="shared" si="1"/>
        <v>50.45871559633027</v>
      </c>
      <c r="I96" s="6"/>
    </row>
    <row r="97" spans="1:9" ht="24.75" customHeight="1">
      <c r="A97" s="4">
        <v>94</v>
      </c>
      <c r="B97" s="317"/>
      <c r="C97" s="5" t="s">
        <v>2242</v>
      </c>
      <c r="D97" s="5"/>
      <c r="E97" s="6"/>
      <c r="F97" s="6" t="s">
        <v>2145</v>
      </c>
      <c r="G97" s="6">
        <v>95</v>
      </c>
      <c r="H97" s="6">
        <f t="shared" si="1"/>
        <v>87.15596330275228</v>
      </c>
      <c r="I97" s="6"/>
    </row>
    <row r="98" spans="1:9" ht="24.75" customHeight="1">
      <c r="A98" s="4">
        <v>95</v>
      </c>
      <c r="B98" s="317"/>
      <c r="C98" s="5" t="s">
        <v>2243</v>
      </c>
      <c r="D98" s="5"/>
      <c r="E98" s="6"/>
      <c r="F98" s="6" t="s">
        <v>2145</v>
      </c>
      <c r="G98" s="6">
        <v>155</v>
      </c>
      <c r="H98" s="6">
        <f t="shared" si="1"/>
        <v>142.2018348623853</v>
      </c>
      <c r="I98" s="6"/>
    </row>
    <row r="99" spans="1:9" ht="24.75" customHeight="1">
      <c r="A99" s="4">
        <v>96</v>
      </c>
      <c r="B99" s="317"/>
      <c r="C99" s="5" t="s">
        <v>2244</v>
      </c>
      <c r="D99" s="5"/>
      <c r="E99" s="6"/>
      <c r="F99" s="6" t="s">
        <v>2145</v>
      </c>
      <c r="G99" s="6">
        <v>230</v>
      </c>
      <c r="H99" s="6">
        <f t="shared" si="1"/>
        <v>211.00917431192659</v>
      </c>
      <c r="I99" s="6"/>
    </row>
    <row r="100" spans="1:9" ht="24.75" customHeight="1">
      <c r="A100" s="4">
        <v>97</v>
      </c>
      <c r="B100" s="317"/>
      <c r="C100" s="5" t="s">
        <v>2195</v>
      </c>
      <c r="D100" s="5"/>
      <c r="E100" s="6"/>
      <c r="F100" s="6" t="s">
        <v>2145</v>
      </c>
      <c r="G100" s="6">
        <v>380</v>
      </c>
      <c r="H100" s="6">
        <f t="shared" si="1"/>
        <v>348.62385321100913</v>
      </c>
      <c r="I100" s="6"/>
    </row>
    <row r="101" spans="1:9" ht="24.75" customHeight="1">
      <c r="A101" s="4">
        <v>98</v>
      </c>
      <c r="B101" s="317"/>
      <c r="C101" s="5" t="s">
        <v>2231</v>
      </c>
      <c r="D101" s="5"/>
      <c r="E101" s="6"/>
      <c r="F101" s="6" t="s">
        <v>2145</v>
      </c>
      <c r="G101" s="6">
        <v>500</v>
      </c>
      <c r="H101" s="6">
        <f t="shared" si="1"/>
        <v>458.7155963302752</v>
      </c>
      <c r="I101" s="6"/>
    </row>
    <row r="102" spans="1:9" ht="24.75" customHeight="1">
      <c r="A102" s="4">
        <v>99</v>
      </c>
      <c r="B102" s="317"/>
      <c r="C102" s="5" t="s">
        <v>2232</v>
      </c>
      <c r="D102" s="5"/>
      <c r="E102" s="6"/>
      <c r="F102" s="6" t="s">
        <v>2145</v>
      </c>
      <c r="G102" s="6">
        <v>750</v>
      </c>
      <c r="H102" s="6">
        <f t="shared" si="1"/>
        <v>688.0733944954128</v>
      </c>
      <c r="I102" s="6"/>
    </row>
    <row r="103" spans="1:9" ht="24.75" customHeight="1">
      <c r="A103" s="4">
        <v>100</v>
      </c>
      <c r="B103" s="317"/>
      <c r="C103" s="5" t="s">
        <v>2233</v>
      </c>
      <c r="D103" s="5"/>
      <c r="E103" s="6"/>
      <c r="F103" s="6" t="s">
        <v>2145</v>
      </c>
      <c r="G103" s="6">
        <v>1300</v>
      </c>
      <c r="H103" s="6">
        <f t="shared" si="1"/>
        <v>1192.6605504587155</v>
      </c>
      <c r="I103" s="6"/>
    </row>
    <row r="104" spans="1:9" ht="24.75" customHeight="1">
      <c r="A104" s="4">
        <v>101</v>
      </c>
      <c r="B104" s="317"/>
      <c r="C104" s="5" t="s">
        <v>2248</v>
      </c>
      <c r="D104" s="5"/>
      <c r="E104" s="6"/>
      <c r="F104" s="6" t="s">
        <v>2145</v>
      </c>
      <c r="G104" s="6">
        <v>1500</v>
      </c>
      <c r="H104" s="6">
        <f t="shared" si="1"/>
        <v>1376.1467889908256</v>
      </c>
      <c r="I104" s="6"/>
    </row>
    <row r="105" spans="1:9" ht="24.75" customHeight="1">
      <c r="A105" s="4">
        <v>102</v>
      </c>
      <c r="B105" s="317"/>
      <c r="C105" s="5" t="s">
        <v>2235</v>
      </c>
      <c r="D105" s="5"/>
      <c r="E105" s="6"/>
      <c r="F105" s="6" t="s">
        <v>2145</v>
      </c>
      <c r="G105" s="6">
        <v>1950</v>
      </c>
      <c r="H105" s="6">
        <f t="shared" si="1"/>
        <v>1788.9908256880733</v>
      </c>
      <c r="I105" s="6"/>
    </row>
    <row r="106" spans="1:9" ht="24.75" customHeight="1">
      <c r="A106" s="4">
        <v>103</v>
      </c>
      <c r="B106" s="317"/>
      <c r="C106" s="5" t="s">
        <v>2249</v>
      </c>
      <c r="D106" s="5"/>
      <c r="E106" s="6"/>
      <c r="F106" s="6" t="s">
        <v>2145</v>
      </c>
      <c r="G106" s="6">
        <v>2500</v>
      </c>
      <c r="H106" s="6">
        <f t="shared" si="1"/>
        <v>2293.577981651376</v>
      </c>
      <c r="I106" s="6"/>
    </row>
    <row r="107" spans="1:9" ht="24.75" customHeight="1">
      <c r="A107" s="4">
        <v>104</v>
      </c>
      <c r="B107" s="317"/>
      <c r="C107" s="5" t="s">
        <v>2237</v>
      </c>
      <c r="D107" s="5"/>
      <c r="E107" s="6"/>
      <c r="F107" s="6" t="s">
        <v>2145</v>
      </c>
      <c r="G107" s="6">
        <v>2900</v>
      </c>
      <c r="H107" s="6">
        <f t="shared" si="1"/>
        <v>2660.550458715596</v>
      </c>
      <c r="I107" s="6"/>
    </row>
    <row r="108" spans="1:9" ht="24.75" customHeight="1">
      <c r="A108" s="4">
        <v>105</v>
      </c>
      <c r="B108" s="317"/>
      <c r="C108" s="5" t="s">
        <v>2250</v>
      </c>
      <c r="D108" s="5"/>
      <c r="E108" s="6"/>
      <c r="F108" s="6" t="s">
        <v>2145</v>
      </c>
      <c r="G108" s="6">
        <v>3500</v>
      </c>
      <c r="H108" s="6">
        <f t="shared" si="1"/>
        <v>3211.0091743119265</v>
      </c>
      <c r="I108" s="6"/>
    </row>
    <row r="109" spans="1:9" ht="24.75" customHeight="1">
      <c r="A109" s="4">
        <v>106</v>
      </c>
      <c r="B109" s="318"/>
      <c r="C109" s="5" t="s">
        <v>2251</v>
      </c>
      <c r="D109" s="5"/>
      <c r="E109" s="6"/>
      <c r="F109" s="6" t="s">
        <v>2145</v>
      </c>
      <c r="G109" s="6">
        <v>4200</v>
      </c>
      <c r="H109" s="6">
        <f t="shared" si="1"/>
        <v>3853.2110091743116</v>
      </c>
      <c r="I109" s="6"/>
    </row>
    <row r="110" spans="1:9" ht="24.75" customHeight="1">
      <c r="A110" s="4">
        <v>107</v>
      </c>
      <c r="B110" s="314" t="s">
        <v>2252</v>
      </c>
      <c r="C110" s="5"/>
      <c r="D110" s="5" t="s">
        <v>2174</v>
      </c>
      <c r="E110" s="6" t="s">
        <v>2253</v>
      </c>
      <c r="F110" s="6" t="s">
        <v>2145</v>
      </c>
      <c r="G110" s="6">
        <v>40</v>
      </c>
      <c r="H110" s="6">
        <f t="shared" si="1"/>
        <v>36.69724770642202</v>
      </c>
      <c r="I110" s="6"/>
    </row>
    <row r="111" spans="1:9" ht="24.75" customHeight="1">
      <c r="A111" s="4">
        <v>108</v>
      </c>
      <c r="B111" s="314"/>
      <c r="C111" s="5"/>
      <c r="D111" s="5" t="s">
        <v>2221</v>
      </c>
      <c r="E111" s="6" t="s">
        <v>2254</v>
      </c>
      <c r="F111" s="6" t="s">
        <v>2145</v>
      </c>
      <c r="G111" s="6">
        <v>55</v>
      </c>
      <c r="H111" s="6">
        <f t="shared" si="1"/>
        <v>50.45871559633027</v>
      </c>
      <c r="I111" s="6"/>
    </row>
    <row r="112" spans="1:9" ht="24.75" customHeight="1">
      <c r="A112" s="4">
        <v>109</v>
      </c>
      <c r="B112" s="314"/>
      <c r="C112" s="5"/>
      <c r="D112" s="5" t="s">
        <v>2223</v>
      </c>
      <c r="E112" s="6" t="s">
        <v>2174</v>
      </c>
      <c r="F112" s="6" t="s">
        <v>2145</v>
      </c>
      <c r="G112" s="6">
        <v>85</v>
      </c>
      <c r="H112" s="6">
        <f t="shared" si="1"/>
        <v>77.98165137614679</v>
      </c>
      <c r="I112" s="6"/>
    </row>
    <row r="113" spans="1:9" ht="24.75" customHeight="1">
      <c r="A113" s="4">
        <v>110</v>
      </c>
      <c r="B113" s="314"/>
      <c r="C113" s="5"/>
      <c r="D113" s="5" t="s">
        <v>2255</v>
      </c>
      <c r="E113" s="6" t="s">
        <v>2221</v>
      </c>
      <c r="F113" s="6" t="s">
        <v>2145</v>
      </c>
      <c r="G113" s="6">
        <v>145</v>
      </c>
      <c r="H113" s="6">
        <f t="shared" si="1"/>
        <v>133.0275229357798</v>
      </c>
      <c r="I113" s="6"/>
    </row>
    <row r="114" spans="1:9" ht="24.75" customHeight="1">
      <c r="A114" s="4">
        <v>111</v>
      </c>
      <c r="B114" s="314"/>
      <c r="C114" s="5"/>
      <c r="D114" s="5" t="s">
        <v>2176</v>
      </c>
      <c r="E114" s="6" t="s">
        <v>2223</v>
      </c>
      <c r="F114" s="6" t="s">
        <v>2145</v>
      </c>
      <c r="G114" s="6">
        <v>220</v>
      </c>
      <c r="H114" s="6">
        <f t="shared" si="1"/>
        <v>201.8348623853211</v>
      </c>
      <c r="I114" s="6"/>
    </row>
    <row r="115" spans="1:9" ht="24.75" customHeight="1">
      <c r="A115" s="4">
        <v>112</v>
      </c>
      <c r="B115" s="314"/>
      <c r="C115" s="5"/>
      <c r="D115" s="5" t="s">
        <v>2177</v>
      </c>
      <c r="E115" s="6" t="s">
        <v>2255</v>
      </c>
      <c r="F115" s="6" t="s">
        <v>2145</v>
      </c>
      <c r="G115" s="6">
        <v>280</v>
      </c>
      <c r="H115" s="6">
        <f t="shared" si="1"/>
        <v>256.8807339449541</v>
      </c>
      <c r="I115" s="6"/>
    </row>
    <row r="116" spans="1:9" ht="24.75" customHeight="1">
      <c r="A116" s="4">
        <v>113</v>
      </c>
      <c r="B116" s="314"/>
      <c r="C116" s="5"/>
      <c r="D116" s="5" t="s">
        <v>2256</v>
      </c>
      <c r="E116" s="6" t="s">
        <v>2176</v>
      </c>
      <c r="F116" s="6" t="s">
        <v>2145</v>
      </c>
      <c r="G116" s="6">
        <v>380</v>
      </c>
      <c r="H116" s="6">
        <f t="shared" si="1"/>
        <v>348.62385321100913</v>
      </c>
      <c r="I116" s="6"/>
    </row>
    <row r="117" spans="1:9" ht="24.75" customHeight="1">
      <c r="A117" s="4">
        <v>114</v>
      </c>
      <c r="B117" s="314"/>
      <c r="C117" s="5"/>
      <c r="D117" s="5" t="s">
        <v>2257</v>
      </c>
      <c r="E117" s="6" t="s">
        <v>2177</v>
      </c>
      <c r="F117" s="6" t="s">
        <v>2145</v>
      </c>
      <c r="G117" s="6">
        <v>480</v>
      </c>
      <c r="H117" s="6">
        <f t="shared" si="1"/>
        <v>440.36697247706417</v>
      </c>
      <c r="I117" s="6"/>
    </row>
    <row r="118" spans="1:9" ht="24.75" customHeight="1">
      <c r="A118" s="4">
        <v>115</v>
      </c>
      <c r="B118" s="314"/>
      <c r="C118" s="5"/>
      <c r="D118" s="5"/>
      <c r="E118" s="6" t="s">
        <v>2256</v>
      </c>
      <c r="F118" s="6" t="s">
        <v>2145</v>
      </c>
      <c r="G118" s="6">
        <v>620</v>
      </c>
      <c r="H118" s="6">
        <f t="shared" si="1"/>
        <v>568.8073394495412</v>
      </c>
      <c r="I118" s="6"/>
    </row>
    <row r="119" spans="1:9" ht="24.75" customHeight="1">
      <c r="A119" s="4">
        <v>116</v>
      </c>
      <c r="B119" s="314"/>
      <c r="C119" s="5"/>
      <c r="D119" s="5"/>
      <c r="E119" s="6" t="s">
        <v>2258</v>
      </c>
      <c r="F119" s="6" t="s">
        <v>2145</v>
      </c>
      <c r="G119" s="6">
        <v>800</v>
      </c>
      <c r="H119" s="6">
        <f t="shared" si="1"/>
        <v>733.9449541284403</v>
      </c>
      <c r="I119" s="6"/>
    </row>
    <row r="120" spans="1:9" ht="24.75" customHeight="1">
      <c r="A120" s="4">
        <v>117</v>
      </c>
      <c r="B120" s="314"/>
      <c r="C120" s="5"/>
      <c r="D120" s="5"/>
      <c r="E120" s="6" t="s">
        <v>2146</v>
      </c>
      <c r="F120" s="6" t="s">
        <v>2145</v>
      </c>
      <c r="G120" s="6">
        <v>1250</v>
      </c>
      <c r="H120" s="6">
        <f t="shared" si="1"/>
        <v>1146.788990825688</v>
      </c>
      <c r="I120" s="6"/>
    </row>
    <row r="121" spans="1:9" ht="24.75" customHeight="1">
      <c r="A121" s="4">
        <v>118</v>
      </c>
      <c r="B121" s="314"/>
      <c r="C121" s="5"/>
      <c r="D121" s="5"/>
      <c r="E121" s="6" t="s">
        <v>2147</v>
      </c>
      <c r="F121" s="6" t="s">
        <v>2145</v>
      </c>
      <c r="G121" s="6">
        <v>1850</v>
      </c>
      <c r="H121" s="6">
        <f t="shared" si="1"/>
        <v>1697.2477064220182</v>
      </c>
      <c r="I121" s="6"/>
    </row>
    <row r="122" spans="1:9" ht="24.75" customHeight="1">
      <c r="A122" s="4">
        <v>119</v>
      </c>
      <c r="B122" s="314"/>
      <c r="C122" s="5"/>
      <c r="D122" s="5"/>
      <c r="E122" s="6" t="s">
        <v>2148</v>
      </c>
      <c r="F122" s="6" t="s">
        <v>2145</v>
      </c>
      <c r="G122" s="6">
        <v>3250</v>
      </c>
      <c r="H122" s="6">
        <f t="shared" si="1"/>
        <v>2981.6513761467886</v>
      </c>
      <c r="I122" s="6"/>
    </row>
    <row r="123" spans="1:9" ht="24.75" customHeight="1">
      <c r="A123" s="4">
        <v>120</v>
      </c>
      <c r="B123" s="314"/>
      <c r="C123" s="5"/>
      <c r="D123" s="5"/>
      <c r="E123" s="6" t="s">
        <v>2149</v>
      </c>
      <c r="F123" s="6" t="s">
        <v>2145</v>
      </c>
      <c r="G123" s="6">
        <v>4600</v>
      </c>
      <c r="H123" s="6">
        <f t="shared" si="1"/>
        <v>4220.183486238532</v>
      </c>
      <c r="I123" s="6"/>
    </row>
    <row r="124" spans="1:9" ht="24.75" customHeight="1">
      <c r="A124" s="4">
        <v>121</v>
      </c>
      <c r="B124" s="314" t="s">
        <v>2259</v>
      </c>
      <c r="C124" s="5" t="s">
        <v>19</v>
      </c>
      <c r="D124" s="5"/>
      <c r="E124" s="6"/>
      <c r="F124" s="6" t="s">
        <v>2145</v>
      </c>
      <c r="G124" s="6">
        <v>720</v>
      </c>
      <c r="H124" s="6">
        <f t="shared" si="1"/>
        <v>660.5504587155963</v>
      </c>
      <c r="I124" s="6" t="s">
        <v>2260</v>
      </c>
    </row>
    <row r="125" spans="1:9" ht="24.75" customHeight="1">
      <c r="A125" s="4">
        <v>122</v>
      </c>
      <c r="B125" s="314"/>
      <c r="C125" s="5" t="s">
        <v>20</v>
      </c>
      <c r="D125" s="5"/>
      <c r="E125" s="6"/>
      <c r="F125" s="6" t="s">
        <v>2145</v>
      </c>
      <c r="G125" s="6">
        <v>850</v>
      </c>
      <c r="H125" s="6">
        <f t="shared" si="1"/>
        <v>779.8165137614678</v>
      </c>
      <c r="I125" s="6" t="s">
        <v>2260</v>
      </c>
    </row>
    <row r="126" spans="1:9" ht="24.75" customHeight="1">
      <c r="A126" s="4">
        <v>123</v>
      </c>
      <c r="B126" s="314"/>
      <c r="C126" s="5" t="s">
        <v>23</v>
      </c>
      <c r="D126" s="5"/>
      <c r="E126" s="6"/>
      <c r="F126" s="6" t="s">
        <v>2145</v>
      </c>
      <c r="G126" s="6">
        <v>1100</v>
      </c>
      <c r="H126" s="6">
        <f t="shared" si="1"/>
        <v>1009.1743119266055</v>
      </c>
      <c r="I126" s="6" t="s">
        <v>2260</v>
      </c>
    </row>
    <row r="127" spans="1:9" ht="24.75" customHeight="1">
      <c r="A127" s="4">
        <v>124</v>
      </c>
      <c r="B127" s="314"/>
      <c r="C127" s="5" t="s">
        <v>25</v>
      </c>
      <c r="D127" s="5"/>
      <c r="E127" s="6"/>
      <c r="F127" s="6" t="s">
        <v>2145</v>
      </c>
      <c r="G127" s="6">
        <v>1350</v>
      </c>
      <c r="H127" s="6">
        <f t="shared" si="1"/>
        <v>1238.532110091743</v>
      </c>
      <c r="I127" s="6" t="s">
        <v>2260</v>
      </c>
    </row>
    <row r="128" spans="1:9" ht="24.75" customHeight="1">
      <c r="A128" s="4">
        <v>125</v>
      </c>
      <c r="B128" s="314" t="s">
        <v>2261</v>
      </c>
      <c r="C128" s="5" t="s">
        <v>2203</v>
      </c>
      <c r="D128" s="5"/>
      <c r="E128" s="6"/>
      <c r="F128" s="6" t="s">
        <v>2145</v>
      </c>
      <c r="G128" s="6">
        <v>40</v>
      </c>
      <c r="H128" s="6">
        <f t="shared" si="1"/>
        <v>36.69724770642202</v>
      </c>
      <c r="I128" s="6"/>
    </row>
    <row r="129" spans="1:9" ht="24.75" customHeight="1">
      <c r="A129" s="4">
        <v>126</v>
      </c>
      <c r="B129" s="314"/>
      <c r="C129" s="5" t="s">
        <v>2181</v>
      </c>
      <c r="D129" s="5"/>
      <c r="E129" s="6"/>
      <c r="F129" s="6" t="s">
        <v>2145</v>
      </c>
      <c r="G129" s="6">
        <v>45</v>
      </c>
      <c r="H129" s="6">
        <f t="shared" si="1"/>
        <v>41.28440366972477</v>
      </c>
      <c r="I129" s="6"/>
    </row>
    <row r="130" spans="1:9" ht="24.75" customHeight="1">
      <c r="A130" s="4">
        <v>127</v>
      </c>
      <c r="B130" s="314"/>
      <c r="C130" s="5" t="s">
        <v>2184</v>
      </c>
      <c r="D130" s="5"/>
      <c r="E130" s="6"/>
      <c r="F130" s="6" t="s">
        <v>2145</v>
      </c>
      <c r="G130" s="6">
        <v>90</v>
      </c>
      <c r="H130" s="6">
        <f t="shared" si="1"/>
        <v>82.56880733944953</v>
      </c>
      <c r="I130" s="6"/>
    </row>
    <row r="131" spans="1:9" ht="24.75" customHeight="1">
      <c r="A131" s="4">
        <v>128</v>
      </c>
      <c r="B131" s="314"/>
      <c r="C131" s="5" t="s">
        <v>2186</v>
      </c>
      <c r="D131" s="5"/>
      <c r="E131" s="6" t="s">
        <v>803</v>
      </c>
      <c r="F131" s="6" t="s">
        <v>2145</v>
      </c>
      <c r="G131" s="6">
        <v>135</v>
      </c>
      <c r="H131" s="6">
        <f t="shared" si="1"/>
        <v>123.8532110091743</v>
      </c>
      <c r="I131" s="6"/>
    </row>
    <row r="132" spans="1:9" ht="24.75" customHeight="1">
      <c r="A132" s="4">
        <v>129</v>
      </c>
      <c r="B132" s="314"/>
      <c r="C132" s="5" t="s">
        <v>2242</v>
      </c>
      <c r="D132" s="5"/>
      <c r="E132" s="6" t="s">
        <v>2262</v>
      </c>
      <c r="F132" s="6" t="s">
        <v>2145</v>
      </c>
      <c r="G132" s="6">
        <v>280</v>
      </c>
      <c r="H132" s="6">
        <f t="shared" si="1"/>
        <v>256.8807339449541</v>
      </c>
      <c r="I132" s="6"/>
    </row>
    <row r="133" spans="1:9" ht="24.75" customHeight="1">
      <c r="A133" s="4">
        <v>130</v>
      </c>
      <c r="B133" s="314"/>
      <c r="C133" s="5" t="s">
        <v>2243</v>
      </c>
      <c r="D133" s="5"/>
      <c r="E133" s="6" t="s">
        <v>2166</v>
      </c>
      <c r="F133" s="6" t="s">
        <v>2145</v>
      </c>
      <c r="G133" s="6">
        <v>400</v>
      </c>
      <c r="H133" s="6">
        <f aca="true" t="shared" si="2" ref="H133:H196">G133/1.09</f>
        <v>366.97247706422013</v>
      </c>
      <c r="I133" s="6"/>
    </row>
    <row r="134" spans="1:9" ht="24.75" customHeight="1">
      <c r="A134" s="4">
        <v>131</v>
      </c>
      <c r="B134" s="316" t="s">
        <v>2263</v>
      </c>
      <c r="C134" s="5" t="s">
        <v>2203</v>
      </c>
      <c r="D134" s="5"/>
      <c r="E134" s="6"/>
      <c r="F134" s="6" t="s">
        <v>2145</v>
      </c>
      <c r="G134" s="6">
        <v>8.5</v>
      </c>
      <c r="H134" s="6">
        <f t="shared" si="2"/>
        <v>7.798165137614678</v>
      </c>
      <c r="I134" s="6"/>
    </row>
    <row r="135" spans="1:9" ht="24.75" customHeight="1">
      <c r="A135" s="4">
        <v>132</v>
      </c>
      <c r="B135" s="317"/>
      <c r="C135" s="5" t="s">
        <v>2181</v>
      </c>
      <c r="D135" s="5"/>
      <c r="E135" s="6"/>
      <c r="F135" s="6" t="s">
        <v>2145</v>
      </c>
      <c r="G135" s="6">
        <v>20</v>
      </c>
      <c r="H135" s="6">
        <f t="shared" si="2"/>
        <v>18.34862385321101</v>
      </c>
      <c r="I135" s="6"/>
    </row>
    <row r="136" spans="1:9" ht="24.75" customHeight="1">
      <c r="A136" s="4">
        <v>133</v>
      </c>
      <c r="B136" s="317"/>
      <c r="C136" s="5" t="s">
        <v>2184</v>
      </c>
      <c r="D136" s="5"/>
      <c r="E136" s="6"/>
      <c r="F136" s="6" t="s">
        <v>2145</v>
      </c>
      <c r="G136" s="6">
        <v>45</v>
      </c>
      <c r="H136" s="6">
        <f t="shared" si="2"/>
        <v>41.28440366972477</v>
      </c>
      <c r="I136" s="6"/>
    </row>
    <row r="137" spans="1:9" ht="24.75" customHeight="1">
      <c r="A137" s="4">
        <v>134</v>
      </c>
      <c r="B137" s="317"/>
      <c r="C137" s="5" t="s">
        <v>2186</v>
      </c>
      <c r="D137" s="5"/>
      <c r="E137" s="6"/>
      <c r="F137" s="6" t="s">
        <v>2145</v>
      </c>
      <c r="G137" s="6">
        <v>85</v>
      </c>
      <c r="H137" s="6">
        <f t="shared" si="2"/>
        <v>77.98165137614679</v>
      </c>
      <c r="I137" s="6"/>
    </row>
    <row r="138" spans="1:9" ht="24.75" customHeight="1">
      <c r="A138" s="4">
        <v>135</v>
      </c>
      <c r="B138" s="317"/>
      <c r="C138" s="5" t="s">
        <v>2242</v>
      </c>
      <c r="D138" s="5"/>
      <c r="E138" s="6"/>
      <c r="F138" s="6" t="s">
        <v>2145</v>
      </c>
      <c r="G138" s="6">
        <v>140</v>
      </c>
      <c r="H138" s="6">
        <f t="shared" si="2"/>
        <v>128.44036697247705</v>
      </c>
      <c r="I138" s="6"/>
    </row>
    <row r="139" spans="1:9" ht="24.75" customHeight="1">
      <c r="A139" s="4">
        <v>136</v>
      </c>
      <c r="B139" s="317"/>
      <c r="C139" s="5" t="s">
        <v>2243</v>
      </c>
      <c r="D139" s="5"/>
      <c r="E139" s="6"/>
      <c r="F139" s="6" t="s">
        <v>2145</v>
      </c>
      <c r="G139" s="6">
        <v>200</v>
      </c>
      <c r="H139" s="6">
        <f t="shared" si="2"/>
        <v>183.48623853211006</v>
      </c>
      <c r="I139" s="6"/>
    </row>
    <row r="140" spans="1:9" ht="24.75" customHeight="1">
      <c r="A140" s="4">
        <v>137</v>
      </c>
      <c r="B140" s="317"/>
      <c r="C140" s="5" t="s">
        <v>2244</v>
      </c>
      <c r="D140" s="5"/>
      <c r="E140" s="6"/>
      <c r="F140" s="6" t="s">
        <v>2145</v>
      </c>
      <c r="G140" s="6">
        <v>310</v>
      </c>
      <c r="H140" s="6">
        <f t="shared" si="2"/>
        <v>284.4036697247706</v>
      </c>
      <c r="I140" s="6"/>
    </row>
    <row r="141" spans="1:9" ht="24.75" customHeight="1">
      <c r="A141" s="4">
        <v>138</v>
      </c>
      <c r="B141" s="317"/>
      <c r="C141" s="5" t="s">
        <v>2195</v>
      </c>
      <c r="D141" s="5"/>
      <c r="E141" s="6"/>
      <c r="F141" s="6" t="s">
        <v>2145</v>
      </c>
      <c r="G141" s="6">
        <v>450</v>
      </c>
      <c r="H141" s="6">
        <f t="shared" si="2"/>
        <v>412.8440366972477</v>
      </c>
      <c r="I141" s="6"/>
    </row>
    <row r="142" spans="1:9" ht="24.75" customHeight="1">
      <c r="A142" s="4">
        <v>139</v>
      </c>
      <c r="B142" s="317"/>
      <c r="C142" s="5" t="s">
        <v>2231</v>
      </c>
      <c r="D142" s="5"/>
      <c r="E142" s="6"/>
      <c r="F142" s="6" t="s">
        <v>2145</v>
      </c>
      <c r="G142" s="6">
        <v>720</v>
      </c>
      <c r="H142" s="6">
        <f t="shared" si="2"/>
        <v>660.5504587155963</v>
      </c>
      <c r="I142" s="6"/>
    </row>
    <row r="143" spans="1:9" ht="24.75" customHeight="1">
      <c r="A143" s="4">
        <v>140</v>
      </c>
      <c r="B143" s="317"/>
      <c r="C143" s="5" t="s">
        <v>2232</v>
      </c>
      <c r="D143" s="5"/>
      <c r="E143" s="6"/>
      <c r="F143" s="6" t="s">
        <v>2145</v>
      </c>
      <c r="G143" s="6">
        <v>1200</v>
      </c>
      <c r="H143" s="6">
        <f t="shared" si="2"/>
        <v>1100.9174311926604</v>
      </c>
      <c r="I143" s="6"/>
    </row>
    <row r="144" spans="1:9" ht="24.75" customHeight="1">
      <c r="A144" s="4">
        <v>141</v>
      </c>
      <c r="B144" s="317"/>
      <c r="C144" s="5" t="s">
        <v>2264</v>
      </c>
      <c r="D144" s="5"/>
      <c r="E144" s="6"/>
      <c r="F144" s="6" t="s">
        <v>2145</v>
      </c>
      <c r="G144" s="6">
        <v>1980</v>
      </c>
      <c r="H144" s="6">
        <f t="shared" si="2"/>
        <v>1816.5137614678897</v>
      </c>
      <c r="I144" s="6"/>
    </row>
    <row r="145" spans="1:9" ht="24.75" customHeight="1">
      <c r="A145" s="4">
        <v>142</v>
      </c>
      <c r="B145" s="317"/>
      <c r="C145" s="5" t="s">
        <v>2265</v>
      </c>
      <c r="D145" s="5"/>
      <c r="E145" s="6"/>
      <c r="F145" s="6" t="s">
        <v>2145</v>
      </c>
      <c r="G145" s="6">
        <v>2450</v>
      </c>
      <c r="H145" s="6">
        <f t="shared" si="2"/>
        <v>2247.7064220183483</v>
      </c>
      <c r="I145" s="6"/>
    </row>
    <row r="146" spans="1:9" ht="24.75" customHeight="1">
      <c r="A146" s="4">
        <v>143</v>
      </c>
      <c r="B146" s="318"/>
      <c r="C146" s="5" t="s">
        <v>2266</v>
      </c>
      <c r="D146" s="5"/>
      <c r="E146" s="6"/>
      <c r="F146" s="6" t="s">
        <v>2145</v>
      </c>
      <c r="G146" s="6">
        <v>2800</v>
      </c>
      <c r="H146" s="6">
        <f t="shared" si="2"/>
        <v>2568.807339449541</v>
      </c>
      <c r="I146" s="6"/>
    </row>
    <row r="147" spans="1:9" ht="24.75" customHeight="1">
      <c r="A147" s="4">
        <v>144</v>
      </c>
      <c r="B147" s="316" t="s">
        <v>2267</v>
      </c>
      <c r="C147" s="5" t="s">
        <v>2203</v>
      </c>
      <c r="D147" s="5"/>
      <c r="E147" s="6"/>
      <c r="F147" s="6" t="s">
        <v>2145</v>
      </c>
      <c r="G147" s="6">
        <v>10</v>
      </c>
      <c r="H147" s="6">
        <f t="shared" si="2"/>
        <v>9.174311926605505</v>
      </c>
      <c r="I147" s="6"/>
    </row>
    <row r="148" spans="1:9" ht="24.75" customHeight="1">
      <c r="A148" s="4">
        <v>145</v>
      </c>
      <c r="B148" s="317"/>
      <c r="C148" s="5" t="s">
        <v>2181</v>
      </c>
      <c r="D148" s="5"/>
      <c r="E148" s="6"/>
      <c r="F148" s="6" t="s">
        <v>2145</v>
      </c>
      <c r="G148" s="6">
        <v>17</v>
      </c>
      <c r="H148" s="6">
        <f t="shared" si="2"/>
        <v>15.596330275229356</v>
      </c>
      <c r="I148" s="6"/>
    </row>
    <row r="149" spans="1:9" ht="24.75" customHeight="1">
      <c r="A149" s="4">
        <v>146</v>
      </c>
      <c r="B149" s="317"/>
      <c r="C149" s="5" t="s">
        <v>2184</v>
      </c>
      <c r="D149" s="5"/>
      <c r="E149" s="6"/>
      <c r="F149" s="6" t="s">
        <v>2145</v>
      </c>
      <c r="G149" s="6">
        <v>40</v>
      </c>
      <c r="H149" s="6">
        <f t="shared" si="2"/>
        <v>36.69724770642202</v>
      </c>
      <c r="I149" s="6"/>
    </row>
    <row r="150" spans="1:9" ht="24.75" customHeight="1">
      <c r="A150" s="4">
        <v>147</v>
      </c>
      <c r="B150" s="317"/>
      <c r="C150" s="5" t="s">
        <v>2186</v>
      </c>
      <c r="D150" s="5"/>
      <c r="E150" s="6"/>
      <c r="F150" s="6" t="s">
        <v>2145</v>
      </c>
      <c r="G150" s="6">
        <v>60</v>
      </c>
      <c r="H150" s="6">
        <f t="shared" si="2"/>
        <v>55.04587155963302</v>
      </c>
      <c r="I150" s="6"/>
    </row>
    <row r="151" spans="1:9" ht="24.75" customHeight="1">
      <c r="A151" s="4">
        <v>148</v>
      </c>
      <c r="B151" s="317"/>
      <c r="C151" s="5" t="s">
        <v>2242</v>
      </c>
      <c r="D151" s="5"/>
      <c r="E151" s="6"/>
      <c r="F151" s="6" t="s">
        <v>2145</v>
      </c>
      <c r="G151" s="6">
        <v>95</v>
      </c>
      <c r="H151" s="6">
        <f t="shared" si="2"/>
        <v>87.15596330275228</v>
      </c>
      <c r="I151" s="6"/>
    </row>
    <row r="152" spans="1:9" ht="24.75" customHeight="1">
      <c r="A152" s="4">
        <v>149</v>
      </c>
      <c r="B152" s="317"/>
      <c r="C152" s="5" t="s">
        <v>2243</v>
      </c>
      <c r="D152" s="5"/>
      <c r="E152" s="6"/>
      <c r="F152" s="6" t="s">
        <v>2145</v>
      </c>
      <c r="G152" s="6">
        <v>200</v>
      </c>
      <c r="H152" s="6">
        <f t="shared" si="2"/>
        <v>183.48623853211006</v>
      </c>
      <c r="I152" s="6"/>
    </row>
    <row r="153" spans="1:9" ht="24.75" customHeight="1">
      <c r="A153" s="4">
        <v>150</v>
      </c>
      <c r="B153" s="317"/>
      <c r="C153" s="5" t="s">
        <v>2192</v>
      </c>
      <c r="D153" s="5"/>
      <c r="E153" s="6"/>
      <c r="F153" s="6" t="s">
        <v>2145</v>
      </c>
      <c r="G153" s="6">
        <v>320</v>
      </c>
      <c r="H153" s="6">
        <f t="shared" si="2"/>
        <v>293.57798165137615</v>
      </c>
      <c r="I153" s="6"/>
    </row>
    <row r="154" spans="1:9" ht="24.75" customHeight="1">
      <c r="A154" s="4">
        <v>151</v>
      </c>
      <c r="B154" s="318"/>
      <c r="C154" s="5">
        <v>10</v>
      </c>
      <c r="D154" s="5"/>
      <c r="E154" s="6"/>
      <c r="F154" s="6" t="s">
        <v>2145</v>
      </c>
      <c r="G154" s="6">
        <v>420</v>
      </c>
      <c r="H154" s="6">
        <f t="shared" si="2"/>
        <v>385.3211009174312</v>
      </c>
      <c r="I154" s="6"/>
    </row>
    <row r="155" spans="1:9" ht="24.75" customHeight="1">
      <c r="A155" s="4">
        <v>152</v>
      </c>
      <c r="B155" s="314" t="s">
        <v>2268</v>
      </c>
      <c r="C155" s="5" t="s">
        <v>2186</v>
      </c>
      <c r="D155" s="5"/>
      <c r="E155" s="6"/>
      <c r="F155" s="6" t="s">
        <v>2145</v>
      </c>
      <c r="G155" s="6">
        <v>70</v>
      </c>
      <c r="H155" s="6">
        <f t="shared" si="2"/>
        <v>64.22018348623853</v>
      </c>
      <c r="I155" s="6"/>
    </row>
    <row r="156" spans="1:9" ht="24.75" customHeight="1">
      <c r="A156" s="4">
        <v>153</v>
      </c>
      <c r="B156" s="314"/>
      <c r="C156" s="5" t="s">
        <v>2242</v>
      </c>
      <c r="D156" s="5"/>
      <c r="E156" s="6"/>
      <c r="F156" s="6" t="s">
        <v>2145</v>
      </c>
      <c r="G156" s="6">
        <v>125</v>
      </c>
      <c r="H156" s="6">
        <f t="shared" si="2"/>
        <v>114.6788990825688</v>
      </c>
      <c r="I156" s="6"/>
    </row>
    <row r="157" spans="1:9" ht="24.75" customHeight="1">
      <c r="A157" s="4">
        <v>154</v>
      </c>
      <c r="B157" s="314"/>
      <c r="C157" s="5" t="s">
        <v>2243</v>
      </c>
      <c r="D157" s="5"/>
      <c r="E157" s="6"/>
      <c r="F157" s="6" t="s">
        <v>2145</v>
      </c>
      <c r="G157" s="6">
        <v>260</v>
      </c>
      <c r="H157" s="6">
        <f t="shared" si="2"/>
        <v>238.5321100917431</v>
      </c>
      <c r="I157" s="6"/>
    </row>
    <row r="158" spans="1:9" ht="24.75" customHeight="1">
      <c r="A158" s="4">
        <v>155</v>
      </c>
      <c r="B158" s="314"/>
      <c r="C158" s="5" t="s">
        <v>2244</v>
      </c>
      <c r="D158" s="5"/>
      <c r="E158" s="6"/>
      <c r="F158" s="6" t="s">
        <v>2145</v>
      </c>
      <c r="G158" s="6">
        <v>295</v>
      </c>
      <c r="H158" s="6">
        <f t="shared" si="2"/>
        <v>270.64220183486236</v>
      </c>
      <c r="I158" s="6"/>
    </row>
    <row r="159" spans="1:9" ht="24.75" customHeight="1">
      <c r="A159" s="4">
        <v>156</v>
      </c>
      <c r="B159" s="314"/>
      <c r="C159" s="5" t="s">
        <v>2195</v>
      </c>
      <c r="D159" s="5"/>
      <c r="E159" s="6"/>
      <c r="F159" s="6" t="s">
        <v>2145</v>
      </c>
      <c r="G159" s="6">
        <v>450</v>
      </c>
      <c r="H159" s="6">
        <f t="shared" si="2"/>
        <v>412.8440366972477</v>
      </c>
      <c r="I159" s="6"/>
    </row>
    <row r="160" spans="1:9" ht="24.75" customHeight="1">
      <c r="A160" s="4">
        <v>157</v>
      </c>
      <c r="B160" s="314"/>
      <c r="C160" s="5" t="s">
        <v>2269</v>
      </c>
      <c r="D160" s="5"/>
      <c r="E160" s="6"/>
      <c r="F160" s="6" t="s">
        <v>2145</v>
      </c>
      <c r="G160" s="6">
        <v>650</v>
      </c>
      <c r="H160" s="6">
        <f t="shared" si="2"/>
        <v>596.3302752293578</v>
      </c>
      <c r="I160" s="6"/>
    </row>
    <row r="161" spans="1:9" ht="24.75" customHeight="1">
      <c r="A161" s="4">
        <v>158</v>
      </c>
      <c r="B161" s="314"/>
      <c r="C161" s="5" t="s">
        <v>2246</v>
      </c>
      <c r="D161" s="5"/>
      <c r="E161" s="6"/>
      <c r="F161" s="6" t="s">
        <v>2145</v>
      </c>
      <c r="G161" s="6">
        <v>900</v>
      </c>
      <c r="H161" s="6">
        <f t="shared" si="2"/>
        <v>825.6880733944954</v>
      </c>
      <c r="I161" s="6"/>
    </row>
    <row r="162" spans="1:9" ht="24.75" customHeight="1">
      <c r="A162" s="4">
        <v>159</v>
      </c>
      <c r="B162" s="314"/>
      <c r="C162" s="5" t="s">
        <v>2270</v>
      </c>
      <c r="D162" s="5"/>
      <c r="E162" s="6"/>
      <c r="F162" s="6" t="s">
        <v>2145</v>
      </c>
      <c r="G162" s="6">
        <v>1150</v>
      </c>
      <c r="H162" s="6">
        <f t="shared" si="2"/>
        <v>1055.045871559633</v>
      </c>
      <c r="I162" s="6"/>
    </row>
    <row r="163" spans="1:9" ht="24.75" customHeight="1">
      <c r="A163" s="4">
        <v>160</v>
      </c>
      <c r="B163" s="314"/>
      <c r="C163" s="5" t="s">
        <v>2271</v>
      </c>
      <c r="D163" s="5"/>
      <c r="E163" s="6"/>
      <c r="F163" s="6" t="s">
        <v>2145</v>
      </c>
      <c r="G163" s="6">
        <v>1450</v>
      </c>
      <c r="H163" s="6">
        <f t="shared" si="2"/>
        <v>1330.275229357798</v>
      </c>
      <c r="I163" s="6"/>
    </row>
    <row r="164" spans="1:9" ht="24.75" customHeight="1">
      <c r="A164" s="4">
        <v>161</v>
      </c>
      <c r="B164" s="314"/>
      <c r="C164" s="5" t="s">
        <v>2272</v>
      </c>
      <c r="D164" s="5"/>
      <c r="E164" s="6"/>
      <c r="F164" s="6" t="s">
        <v>2145</v>
      </c>
      <c r="G164" s="6">
        <v>1850</v>
      </c>
      <c r="H164" s="6">
        <f t="shared" si="2"/>
        <v>1697.2477064220182</v>
      </c>
      <c r="I164" s="6"/>
    </row>
    <row r="165" spans="1:9" ht="24.75" customHeight="1">
      <c r="A165" s="4">
        <v>162</v>
      </c>
      <c r="B165" s="314" t="s">
        <v>2273</v>
      </c>
      <c r="C165" s="5" t="s">
        <v>14</v>
      </c>
      <c r="D165" s="5"/>
      <c r="E165" s="6"/>
      <c r="F165" s="6" t="s">
        <v>2145</v>
      </c>
      <c r="G165" s="6">
        <v>75</v>
      </c>
      <c r="H165" s="6">
        <f t="shared" si="2"/>
        <v>68.80733944954127</v>
      </c>
      <c r="I165" s="6"/>
    </row>
    <row r="166" spans="1:9" ht="24.75" customHeight="1">
      <c r="A166" s="4">
        <v>163</v>
      </c>
      <c r="B166" s="314"/>
      <c r="C166" s="5" t="s">
        <v>16</v>
      </c>
      <c r="D166" s="5"/>
      <c r="E166" s="6"/>
      <c r="F166" s="6" t="s">
        <v>2145</v>
      </c>
      <c r="G166" s="6">
        <v>150</v>
      </c>
      <c r="H166" s="6">
        <f t="shared" si="2"/>
        <v>137.61467889908255</v>
      </c>
      <c r="I166" s="6"/>
    </row>
    <row r="167" spans="1:9" ht="24.75" customHeight="1">
      <c r="A167" s="4">
        <v>164</v>
      </c>
      <c r="B167" s="314"/>
      <c r="C167" s="5" t="s">
        <v>17</v>
      </c>
      <c r="D167" s="5"/>
      <c r="E167" s="6"/>
      <c r="F167" s="6" t="s">
        <v>2145</v>
      </c>
      <c r="G167" s="6">
        <v>300</v>
      </c>
      <c r="H167" s="6">
        <f t="shared" si="2"/>
        <v>275.2293577981651</v>
      </c>
      <c r="I167" s="6"/>
    </row>
    <row r="168" spans="1:9" ht="24.75" customHeight="1">
      <c r="A168" s="4">
        <v>165</v>
      </c>
      <c r="B168" s="314"/>
      <c r="C168" s="5" t="s">
        <v>18</v>
      </c>
      <c r="D168" s="5"/>
      <c r="E168" s="6"/>
      <c r="F168" s="6" t="s">
        <v>2145</v>
      </c>
      <c r="G168" s="6">
        <v>380</v>
      </c>
      <c r="H168" s="6">
        <f t="shared" si="2"/>
        <v>348.62385321100913</v>
      </c>
      <c r="I168" s="6"/>
    </row>
    <row r="169" spans="1:9" ht="24.75" customHeight="1">
      <c r="A169" s="4">
        <v>166</v>
      </c>
      <c r="B169" s="314"/>
      <c r="C169" s="5" t="s">
        <v>9</v>
      </c>
      <c r="D169" s="5"/>
      <c r="E169" s="6"/>
      <c r="F169" s="6" t="s">
        <v>2145</v>
      </c>
      <c r="G169" s="6">
        <v>520</v>
      </c>
      <c r="H169" s="6">
        <f t="shared" si="2"/>
        <v>477.0642201834862</v>
      </c>
      <c r="I169" s="6"/>
    </row>
    <row r="170" spans="1:9" ht="24.75" customHeight="1">
      <c r="A170" s="4">
        <v>167</v>
      </c>
      <c r="B170" s="314"/>
      <c r="C170" s="5" t="s">
        <v>19</v>
      </c>
      <c r="D170" s="5"/>
      <c r="E170" s="6"/>
      <c r="F170" s="6" t="s">
        <v>2145</v>
      </c>
      <c r="G170" s="6">
        <v>850</v>
      </c>
      <c r="H170" s="6">
        <f t="shared" si="2"/>
        <v>779.8165137614678</v>
      </c>
      <c r="I170" s="6"/>
    </row>
    <row r="171" spans="1:9" ht="24.75" customHeight="1">
      <c r="A171" s="4">
        <v>168</v>
      </c>
      <c r="B171" s="316" t="s">
        <v>2274</v>
      </c>
      <c r="C171" s="5" t="s">
        <v>2186</v>
      </c>
      <c r="D171" s="5"/>
      <c r="E171" s="6"/>
      <c r="F171" s="6" t="s">
        <v>2145</v>
      </c>
      <c r="G171" s="6">
        <v>35</v>
      </c>
      <c r="H171" s="6">
        <f t="shared" si="2"/>
        <v>32.11009174311926</v>
      </c>
      <c r="I171" s="6"/>
    </row>
    <row r="172" spans="1:9" ht="24.75" customHeight="1">
      <c r="A172" s="4">
        <v>169</v>
      </c>
      <c r="B172" s="317"/>
      <c r="C172" s="5" t="s">
        <v>2242</v>
      </c>
      <c r="D172" s="5"/>
      <c r="E172" s="6"/>
      <c r="F172" s="6" t="s">
        <v>2145</v>
      </c>
      <c r="G172" s="6">
        <v>100</v>
      </c>
      <c r="H172" s="6">
        <f t="shared" si="2"/>
        <v>91.74311926605503</v>
      </c>
      <c r="I172" s="6"/>
    </row>
    <row r="173" spans="1:9" ht="24.75" customHeight="1">
      <c r="A173" s="4">
        <v>170</v>
      </c>
      <c r="B173" s="317"/>
      <c r="C173" s="5" t="s">
        <v>2243</v>
      </c>
      <c r="D173" s="5"/>
      <c r="E173" s="6"/>
      <c r="F173" s="6" t="s">
        <v>2145</v>
      </c>
      <c r="G173" s="6">
        <v>235</v>
      </c>
      <c r="H173" s="6">
        <f t="shared" si="2"/>
        <v>215.59633027522935</v>
      </c>
      <c r="I173" s="6"/>
    </row>
    <row r="174" spans="1:9" ht="24.75" customHeight="1">
      <c r="A174" s="4">
        <v>171</v>
      </c>
      <c r="B174" s="317"/>
      <c r="C174" s="5" t="s">
        <v>2275</v>
      </c>
      <c r="D174" s="5"/>
      <c r="E174" s="6"/>
      <c r="F174" s="6" t="s">
        <v>2145</v>
      </c>
      <c r="G174" s="6">
        <v>420</v>
      </c>
      <c r="H174" s="6">
        <f t="shared" si="2"/>
        <v>385.3211009174312</v>
      </c>
      <c r="I174" s="6"/>
    </row>
    <row r="175" spans="1:9" ht="24.75" customHeight="1">
      <c r="A175" s="4">
        <v>172</v>
      </c>
      <c r="B175" s="317"/>
      <c r="C175" s="5" t="s">
        <v>2231</v>
      </c>
      <c r="D175" s="5"/>
      <c r="E175" s="6"/>
      <c r="F175" s="6" t="s">
        <v>2145</v>
      </c>
      <c r="G175" s="6">
        <v>610</v>
      </c>
      <c r="H175" s="6">
        <f t="shared" si="2"/>
        <v>559.6330275229358</v>
      </c>
      <c r="I175" s="6"/>
    </row>
    <row r="176" spans="1:9" ht="24.75" customHeight="1">
      <c r="A176" s="4">
        <v>173</v>
      </c>
      <c r="B176" s="317"/>
      <c r="C176" s="5" t="s">
        <v>2276</v>
      </c>
      <c r="D176" s="5"/>
      <c r="E176" s="6"/>
      <c r="F176" s="6" t="s">
        <v>2145</v>
      </c>
      <c r="G176" s="6">
        <v>950</v>
      </c>
      <c r="H176" s="6">
        <f t="shared" si="2"/>
        <v>871.5596330275229</v>
      </c>
      <c r="I176" s="6"/>
    </row>
    <row r="177" spans="1:9" ht="24.75" customHeight="1">
      <c r="A177" s="4">
        <v>174</v>
      </c>
      <c r="B177" s="317"/>
      <c r="C177" s="5" t="s">
        <v>2277</v>
      </c>
      <c r="D177" s="5"/>
      <c r="E177" s="6"/>
      <c r="F177" s="6" t="s">
        <v>2145</v>
      </c>
      <c r="G177" s="6">
        <v>1400</v>
      </c>
      <c r="H177" s="6">
        <f t="shared" si="2"/>
        <v>1284.4036697247705</v>
      </c>
      <c r="I177" s="6"/>
    </row>
    <row r="178" spans="1:9" ht="24.75" customHeight="1">
      <c r="A178" s="4">
        <v>175</v>
      </c>
      <c r="B178" s="317"/>
      <c r="C178" s="5" t="s">
        <v>2272</v>
      </c>
      <c r="D178" s="5"/>
      <c r="E178" s="6"/>
      <c r="F178" s="6" t="s">
        <v>2145</v>
      </c>
      <c r="G178" s="6">
        <v>2000</v>
      </c>
      <c r="H178" s="6">
        <f t="shared" si="2"/>
        <v>1834.8623853211009</v>
      </c>
      <c r="I178" s="6"/>
    </row>
    <row r="179" spans="1:9" ht="24.75" customHeight="1">
      <c r="A179" s="4">
        <v>176</v>
      </c>
      <c r="B179" s="317"/>
      <c r="C179" s="5" t="s">
        <v>2278</v>
      </c>
      <c r="D179" s="5"/>
      <c r="E179" s="6"/>
      <c r="F179" s="6" t="s">
        <v>2145</v>
      </c>
      <c r="G179" s="6">
        <v>2500</v>
      </c>
      <c r="H179" s="6">
        <f t="shared" si="2"/>
        <v>2293.577981651376</v>
      </c>
      <c r="I179" s="6"/>
    </row>
    <row r="180" spans="1:9" ht="24.75" customHeight="1">
      <c r="A180" s="4">
        <v>177</v>
      </c>
      <c r="B180" s="318"/>
      <c r="C180" s="5" t="s">
        <v>2279</v>
      </c>
      <c r="D180" s="5"/>
      <c r="E180" s="6"/>
      <c r="F180" s="6" t="s">
        <v>2145</v>
      </c>
      <c r="G180" s="6">
        <v>2800</v>
      </c>
      <c r="H180" s="6">
        <f t="shared" si="2"/>
        <v>2568.807339449541</v>
      </c>
      <c r="I180" s="6"/>
    </row>
    <row r="181" spans="1:9" ht="24.75" customHeight="1">
      <c r="A181" s="4">
        <v>178</v>
      </c>
      <c r="B181" s="314" t="s">
        <v>2280</v>
      </c>
      <c r="C181" s="5" t="s">
        <v>2203</v>
      </c>
      <c r="D181" s="5"/>
      <c r="E181" s="6"/>
      <c r="F181" s="6" t="s">
        <v>2145</v>
      </c>
      <c r="G181" s="6">
        <v>25</v>
      </c>
      <c r="H181" s="6">
        <f t="shared" si="2"/>
        <v>22.935779816513758</v>
      </c>
      <c r="I181" s="6"/>
    </row>
    <row r="182" spans="1:9" ht="24.75" customHeight="1">
      <c r="A182" s="4">
        <v>179</v>
      </c>
      <c r="B182" s="314"/>
      <c r="C182" s="5" t="s">
        <v>2181</v>
      </c>
      <c r="D182" s="5"/>
      <c r="E182" s="6"/>
      <c r="F182" s="6" t="s">
        <v>2145</v>
      </c>
      <c r="G182" s="6">
        <v>50</v>
      </c>
      <c r="H182" s="6">
        <f t="shared" si="2"/>
        <v>45.871559633027516</v>
      </c>
      <c r="I182" s="6"/>
    </row>
    <row r="183" spans="1:9" ht="24.75" customHeight="1">
      <c r="A183" s="4">
        <v>180</v>
      </c>
      <c r="B183" s="314"/>
      <c r="C183" s="5" t="s">
        <v>2184</v>
      </c>
      <c r="D183" s="5"/>
      <c r="E183" s="6"/>
      <c r="F183" s="6" t="s">
        <v>2145</v>
      </c>
      <c r="G183" s="6">
        <v>120</v>
      </c>
      <c r="H183" s="6">
        <f t="shared" si="2"/>
        <v>110.09174311926604</v>
      </c>
      <c r="I183" s="6"/>
    </row>
    <row r="184" spans="1:9" ht="24.75" customHeight="1">
      <c r="A184" s="4">
        <v>181</v>
      </c>
      <c r="B184" s="314"/>
      <c r="C184" s="5" t="s">
        <v>2186</v>
      </c>
      <c r="D184" s="5"/>
      <c r="E184" s="6"/>
      <c r="F184" s="6" t="s">
        <v>2145</v>
      </c>
      <c r="G184" s="6">
        <v>150</v>
      </c>
      <c r="H184" s="6">
        <f t="shared" si="2"/>
        <v>137.61467889908255</v>
      </c>
      <c r="I184" s="6"/>
    </row>
    <row r="185" spans="1:9" ht="24.75" customHeight="1">
      <c r="A185" s="4">
        <v>182</v>
      </c>
      <c r="B185" s="314"/>
      <c r="C185" s="5" t="s">
        <v>2242</v>
      </c>
      <c r="D185" s="5"/>
      <c r="E185" s="6"/>
      <c r="F185" s="6" t="s">
        <v>2145</v>
      </c>
      <c r="G185" s="6">
        <v>220</v>
      </c>
      <c r="H185" s="6">
        <f t="shared" si="2"/>
        <v>201.8348623853211</v>
      </c>
      <c r="I185" s="6"/>
    </row>
    <row r="186" spans="1:9" ht="24.75" customHeight="1">
      <c r="A186" s="4">
        <v>183</v>
      </c>
      <c r="B186" s="314"/>
      <c r="C186" s="5" t="s">
        <v>2243</v>
      </c>
      <c r="D186" s="5"/>
      <c r="E186" s="6"/>
      <c r="F186" s="6" t="s">
        <v>2145</v>
      </c>
      <c r="G186" s="6">
        <v>300</v>
      </c>
      <c r="H186" s="6">
        <f t="shared" si="2"/>
        <v>275.2293577981651</v>
      </c>
      <c r="I186" s="6"/>
    </row>
    <row r="187" spans="1:9" ht="24.75" customHeight="1">
      <c r="A187" s="4">
        <v>184</v>
      </c>
      <c r="B187" s="314"/>
      <c r="C187" s="5" t="s">
        <v>2244</v>
      </c>
      <c r="D187" s="5"/>
      <c r="E187" s="6"/>
      <c r="F187" s="6" t="s">
        <v>2145</v>
      </c>
      <c r="G187" s="6">
        <v>450</v>
      </c>
      <c r="H187" s="6">
        <f t="shared" si="2"/>
        <v>412.8440366972477</v>
      </c>
      <c r="I187" s="6"/>
    </row>
    <row r="188" spans="1:9" ht="24.75" customHeight="1">
      <c r="A188" s="4">
        <v>185</v>
      </c>
      <c r="B188" s="314"/>
      <c r="C188" s="5" t="s">
        <v>2195</v>
      </c>
      <c r="D188" s="5"/>
      <c r="E188" s="6"/>
      <c r="F188" s="6" t="s">
        <v>2145</v>
      </c>
      <c r="G188" s="6">
        <v>720</v>
      </c>
      <c r="H188" s="6">
        <f t="shared" si="2"/>
        <v>660.5504587155963</v>
      </c>
      <c r="I188" s="6"/>
    </row>
    <row r="189" spans="1:9" ht="24.75" customHeight="1">
      <c r="A189" s="4">
        <v>186</v>
      </c>
      <c r="B189" s="314"/>
      <c r="C189" s="5" t="s">
        <v>2231</v>
      </c>
      <c r="D189" s="5"/>
      <c r="E189" s="6"/>
      <c r="F189" s="6" t="s">
        <v>2145</v>
      </c>
      <c r="G189" s="6">
        <v>950</v>
      </c>
      <c r="H189" s="6">
        <f t="shared" si="2"/>
        <v>871.5596330275229</v>
      </c>
      <c r="I189" s="6"/>
    </row>
    <row r="190" spans="1:9" ht="24.75" customHeight="1">
      <c r="A190" s="4">
        <v>187</v>
      </c>
      <c r="B190" s="314"/>
      <c r="C190" s="5" t="s">
        <v>2232</v>
      </c>
      <c r="D190" s="5"/>
      <c r="E190" s="6"/>
      <c r="F190" s="6" t="s">
        <v>2145</v>
      </c>
      <c r="G190" s="6">
        <v>1400</v>
      </c>
      <c r="H190" s="6">
        <f t="shared" si="2"/>
        <v>1284.4036697247705</v>
      </c>
      <c r="I190" s="6"/>
    </row>
    <row r="191" spans="1:9" ht="24.75" customHeight="1">
      <c r="A191" s="4">
        <v>188</v>
      </c>
      <c r="B191" s="314"/>
      <c r="C191" s="5" t="s">
        <v>2281</v>
      </c>
      <c r="D191" s="5"/>
      <c r="E191" s="6"/>
      <c r="F191" s="6" t="s">
        <v>2145</v>
      </c>
      <c r="G191" s="6">
        <v>2400</v>
      </c>
      <c r="H191" s="6">
        <f t="shared" si="2"/>
        <v>2201.834862385321</v>
      </c>
      <c r="I191" s="6"/>
    </row>
    <row r="192" spans="1:9" ht="24.75" customHeight="1">
      <c r="A192" s="4">
        <v>189</v>
      </c>
      <c r="B192" s="314" t="s">
        <v>2282</v>
      </c>
      <c r="C192" s="5" t="s">
        <v>2181</v>
      </c>
      <c r="D192" s="5"/>
      <c r="E192" s="6"/>
      <c r="F192" s="6" t="s">
        <v>2145</v>
      </c>
      <c r="G192" s="6">
        <v>7.2</v>
      </c>
      <c r="H192" s="6">
        <f t="shared" si="2"/>
        <v>6.605504587155963</v>
      </c>
      <c r="I192" s="6"/>
    </row>
    <row r="193" spans="1:9" ht="24.75" customHeight="1">
      <c r="A193" s="4">
        <v>190</v>
      </c>
      <c r="B193" s="314"/>
      <c r="C193" s="5" t="s">
        <v>2184</v>
      </c>
      <c r="D193" s="5"/>
      <c r="E193" s="6"/>
      <c r="F193" s="6" t="s">
        <v>2145</v>
      </c>
      <c r="G193" s="6">
        <v>12</v>
      </c>
      <c r="H193" s="6">
        <f t="shared" si="2"/>
        <v>11.009174311926605</v>
      </c>
      <c r="I193" s="6"/>
    </row>
    <row r="194" spans="1:9" ht="24.75" customHeight="1">
      <c r="A194" s="4">
        <v>191</v>
      </c>
      <c r="B194" s="314"/>
      <c r="C194" s="5" t="s">
        <v>2186</v>
      </c>
      <c r="D194" s="5"/>
      <c r="E194" s="6"/>
      <c r="F194" s="6" t="s">
        <v>2145</v>
      </c>
      <c r="G194" s="6">
        <v>45</v>
      </c>
      <c r="H194" s="6">
        <f t="shared" si="2"/>
        <v>41.28440366972477</v>
      </c>
      <c r="I194" s="6"/>
    </row>
    <row r="195" spans="1:9" ht="24.75" customHeight="1">
      <c r="A195" s="4">
        <v>192</v>
      </c>
      <c r="B195" s="314"/>
      <c r="C195" s="5" t="s">
        <v>2242</v>
      </c>
      <c r="D195" s="5"/>
      <c r="E195" s="6"/>
      <c r="F195" s="6" t="s">
        <v>2145</v>
      </c>
      <c r="G195" s="6">
        <v>75</v>
      </c>
      <c r="H195" s="6">
        <f t="shared" si="2"/>
        <v>68.80733944954127</v>
      </c>
      <c r="I195" s="6"/>
    </row>
    <row r="196" spans="1:9" ht="24.75" customHeight="1">
      <c r="A196" s="4">
        <v>193</v>
      </c>
      <c r="B196" s="314"/>
      <c r="C196" s="5" t="s">
        <v>2243</v>
      </c>
      <c r="D196" s="5"/>
      <c r="E196" s="6"/>
      <c r="F196" s="6" t="s">
        <v>2145</v>
      </c>
      <c r="G196" s="6">
        <v>120</v>
      </c>
      <c r="H196" s="6">
        <f t="shared" si="2"/>
        <v>110.09174311926604</v>
      </c>
      <c r="I196" s="6"/>
    </row>
    <row r="197" spans="1:9" ht="24.75" customHeight="1">
      <c r="A197" s="4">
        <v>194</v>
      </c>
      <c r="B197" s="314"/>
      <c r="C197" s="5" t="s">
        <v>2244</v>
      </c>
      <c r="D197" s="5"/>
      <c r="E197" s="6"/>
      <c r="F197" s="6" t="s">
        <v>2145</v>
      </c>
      <c r="G197" s="6">
        <v>245</v>
      </c>
      <c r="H197" s="6">
        <f aca="true" t="shared" si="3" ref="H197:H259">G197/1.09</f>
        <v>224.77064220183485</v>
      </c>
      <c r="I197" s="6"/>
    </row>
    <row r="198" spans="1:9" ht="24.75" customHeight="1">
      <c r="A198" s="4">
        <v>195</v>
      </c>
      <c r="B198" s="314"/>
      <c r="C198" s="5" t="s">
        <v>2195</v>
      </c>
      <c r="D198" s="5"/>
      <c r="E198" s="6"/>
      <c r="F198" s="6" t="s">
        <v>2145</v>
      </c>
      <c r="G198" s="6">
        <v>420</v>
      </c>
      <c r="H198" s="6">
        <f t="shared" si="3"/>
        <v>385.3211009174312</v>
      </c>
      <c r="I198" s="6"/>
    </row>
    <row r="199" spans="1:9" ht="24.75" customHeight="1">
      <c r="A199" s="4">
        <v>196</v>
      </c>
      <c r="B199" s="316" t="s">
        <v>2283</v>
      </c>
      <c r="C199" s="5" t="s">
        <v>2284</v>
      </c>
      <c r="D199" s="5" t="s">
        <v>2285</v>
      </c>
      <c r="E199" s="6"/>
      <c r="F199" s="6" t="s">
        <v>2145</v>
      </c>
      <c r="G199" s="6">
        <v>28</v>
      </c>
      <c r="H199" s="6">
        <f t="shared" si="3"/>
        <v>25.68807339449541</v>
      </c>
      <c r="I199" s="6"/>
    </row>
    <row r="200" spans="1:9" ht="24.75" customHeight="1">
      <c r="A200" s="4">
        <v>197</v>
      </c>
      <c r="B200" s="317"/>
      <c r="C200" s="5" t="s">
        <v>2181</v>
      </c>
      <c r="D200" s="5" t="s">
        <v>2166</v>
      </c>
      <c r="E200" s="6"/>
      <c r="F200" s="6" t="s">
        <v>2145</v>
      </c>
      <c r="G200" s="6">
        <v>45</v>
      </c>
      <c r="H200" s="6">
        <f t="shared" si="3"/>
        <v>41.28440366972477</v>
      </c>
      <c r="I200" s="6"/>
    </row>
    <row r="201" spans="1:9" ht="24.75" customHeight="1">
      <c r="A201" s="4">
        <v>198</v>
      </c>
      <c r="B201" s="317"/>
      <c r="C201" s="5" t="s">
        <v>2286</v>
      </c>
      <c r="D201" s="5" t="s">
        <v>2146</v>
      </c>
      <c r="E201" s="6"/>
      <c r="F201" s="6" t="s">
        <v>2145</v>
      </c>
      <c r="G201" s="6">
        <v>80</v>
      </c>
      <c r="H201" s="6">
        <f t="shared" si="3"/>
        <v>73.39449541284404</v>
      </c>
      <c r="I201" s="6"/>
    </row>
    <row r="202" spans="1:9" ht="24.75" customHeight="1">
      <c r="A202" s="4">
        <v>199</v>
      </c>
      <c r="B202" s="317"/>
      <c r="C202" s="5" t="s">
        <v>2204</v>
      </c>
      <c r="D202" s="5"/>
      <c r="E202" s="6"/>
      <c r="F202" s="6" t="s">
        <v>2145</v>
      </c>
      <c r="G202" s="6">
        <v>200</v>
      </c>
      <c r="H202" s="6">
        <f t="shared" si="3"/>
        <v>183.48623853211006</v>
      </c>
      <c r="I202" s="6"/>
    </row>
    <row r="203" spans="1:9" ht="24.75" customHeight="1">
      <c r="A203" s="4">
        <v>200</v>
      </c>
      <c r="B203" s="317"/>
      <c r="C203" s="5" t="s">
        <v>2287</v>
      </c>
      <c r="D203" s="5"/>
      <c r="E203" s="6"/>
      <c r="F203" s="6" t="s">
        <v>2145</v>
      </c>
      <c r="G203" s="6">
        <v>280</v>
      </c>
      <c r="H203" s="6">
        <f t="shared" si="3"/>
        <v>256.8807339449541</v>
      </c>
      <c r="I203" s="6"/>
    </row>
    <row r="204" spans="1:9" ht="24.75" customHeight="1">
      <c r="A204" s="4">
        <v>201</v>
      </c>
      <c r="B204" s="317"/>
      <c r="C204" s="5" t="s">
        <v>2192</v>
      </c>
      <c r="D204" s="5"/>
      <c r="E204" s="6"/>
      <c r="F204" s="6" t="s">
        <v>2145</v>
      </c>
      <c r="G204" s="6">
        <v>330</v>
      </c>
      <c r="H204" s="6">
        <f t="shared" si="3"/>
        <v>302.7522935779816</v>
      </c>
      <c r="I204" s="6"/>
    </row>
    <row r="205" spans="1:9" ht="24.75" customHeight="1">
      <c r="A205" s="4">
        <v>202</v>
      </c>
      <c r="B205" s="317"/>
      <c r="C205" s="5" t="s">
        <v>2288</v>
      </c>
      <c r="D205" s="5"/>
      <c r="E205" s="6"/>
      <c r="F205" s="6" t="s">
        <v>2145</v>
      </c>
      <c r="G205" s="6">
        <v>480</v>
      </c>
      <c r="H205" s="6">
        <f t="shared" si="3"/>
        <v>440.36697247706417</v>
      </c>
      <c r="I205" s="6"/>
    </row>
    <row r="206" spans="1:9" ht="24.75" customHeight="1">
      <c r="A206" s="4">
        <v>204</v>
      </c>
      <c r="B206" s="317"/>
      <c r="C206" s="5" t="s">
        <v>2245</v>
      </c>
      <c r="D206" s="5"/>
      <c r="E206" s="6"/>
      <c r="F206" s="6" t="s">
        <v>2145</v>
      </c>
      <c r="G206" s="6">
        <v>580</v>
      </c>
      <c r="H206" s="6">
        <f t="shared" si="3"/>
        <v>532.1100917431193</v>
      </c>
      <c r="I206" s="6"/>
    </row>
    <row r="207" spans="1:9" ht="24.75" customHeight="1">
      <c r="A207" s="4">
        <v>205</v>
      </c>
      <c r="B207" s="317"/>
      <c r="C207" s="5" t="s">
        <v>2246</v>
      </c>
      <c r="D207" s="5"/>
      <c r="E207" s="6"/>
      <c r="F207" s="6" t="s">
        <v>2145</v>
      </c>
      <c r="G207" s="6">
        <v>780</v>
      </c>
      <c r="H207" s="6">
        <f t="shared" si="3"/>
        <v>715.5963302752293</v>
      </c>
      <c r="I207" s="6"/>
    </row>
    <row r="208" spans="1:9" ht="24.75" customHeight="1">
      <c r="A208" s="4">
        <v>206</v>
      </c>
      <c r="B208" s="317"/>
      <c r="C208" s="5" t="s">
        <v>2276</v>
      </c>
      <c r="D208" s="5"/>
      <c r="E208" s="6"/>
      <c r="F208" s="6" t="s">
        <v>2145</v>
      </c>
      <c r="G208" s="6">
        <v>910</v>
      </c>
      <c r="H208" s="6">
        <f t="shared" si="3"/>
        <v>834.8623853211009</v>
      </c>
      <c r="I208" s="6"/>
    </row>
    <row r="209" spans="1:9" ht="24.75" customHeight="1">
      <c r="A209" s="4">
        <v>207</v>
      </c>
      <c r="B209" s="317"/>
      <c r="C209" s="5" t="s">
        <v>2277</v>
      </c>
      <c r="D209" s="5"/>
      <c r="E209" s="6"/>
      <c r="F209" s="6" t="s">
        <v>2145</v>
      </c>
      <c r="G209" s="6">
        <v>1050</v>
      </c>
      <c r="H209" s="6">
        <f t="shared" si="3"/>
        <v>963.3027522935779</v>
      </c>
      <c r="I209" s="6"/>
    </row>
    <row r="210" spans="1:9" ht="24.75" customHeight="1">
      <c r="A210" s="4">
        <v>208</v>
      </c>
      <c r="B210" s="317"/>
      <c r="C210" s="5" t="s">
        <v>2289</v>
      </c>
      <c r="D210" s="5"/>
      <c r="E210" s="6"/>
      <c r="F210" s="6" t="s">
        <v>2145</v>
      </c>
      <c r="G210" s="6">
        <v>1100</v>
      </c>
      <c r="H210" s="6">
        <f t="shared" si="3"/>
        <v>1009.1743119266055</v>
      </c>
      <c r="I210" s="6"/>
    </row>
    <row r="211" spans="1:9" ht="24.75" customHeight="1">
      <c r="A211" s="4">
        <v>209</v>
      </c>
      <c r="B211" s="317"/>
      <c r="C211" s="5" t="s">
        <v>2248</v>
      </c>
      <c r="D211" s="5"/>
      <c r="E211" s="6"/>
      <c r="F211" s="6" t="s">
        <v>2145</v>
      </c>
      <c r="G211" s="6">
        <v>1550</v>
      </c>
      <c r="H211" s="6">
        <f t="shared" si="3"/>
        <v>1422.0183486238532</v>
      </c>
      <c r="I211" s="6"/>
    </row>
    <row r="212" spans="1:9" ht="24.75" customHeight="1">
      <c r="A212" s="4">
        <v>210</v>
      </c>
      <c r="B212" s="317"/>
      <c r="C212" s="5" t="s">
        <v>2235</v>
      </c>
      <c r="D212" s="5"/>
      <c r="E212" s="6"/>
      <c r="F212" s="6" t="s">
        <v>2145</v>
      </c>
      <c r="G212" s="6">
        <v>2350</v>
      </c>
      <c r="H212" s="6">
        <f t="shared" si="3"/>
        <v>2155.963302752293</v>
      </c>
      <c r="I212" s="6"/>
    </row>
    <row r="213" spans="1:9" ht="24.75" customHeight="1">
      <c r="A213" s="4">
        <v>211</v>
      </c>
      <c r="B213" s="317"/>
      <c r="C213" s="5" t="s">
        <v>2290</v>
      </c>
      <c r="D213" s="5"/>
      <c r="E213" s="6"/>
      <c r="F213" s="6" t="s">
        <v>2145</v>
      </c>
      <c r="G213" s="6">
        <v>3000</v>
      </c>
      <c r="H213" s="6">
        <f t="shared" si="3"/>
        <v>2752.293577981651</v>
      </c>
      <c r="I213" s="6"/>
    </row>
    <row r="214" spans="1:9" ht="24.75" customHeight="1">
      <c r="A214" s="4">
        <v>212</v>
      </c>
      <c r="B214" s="317"/>
      <c r="C214" s="9" t="s">
        <v>2291</v>
      </c>
      <c r="D214" s="5"/>
      <c r="E214" s="6"/>
      <c r="F214" s="6" t="s">
        <v>2145</v>
      </c>
      <c r="G214" s="6">
        <v>3800</v>
      </c>
      <c r="H214" s="6">
        <f t="shared" si="3"/>
        <v>3486.2385321100915</v>
      </c>
      <c r="I214" s="6"/>
    </row>
    <row r="215" spans="1:9" ht="24.75" customHeight="1">
      <c r="A215" s="4">
        <v>213</v>
      </c>
      <c r="B215" s="317"/>
      <c r="C215" s="5" t="s">
        <v>2292</v>
      </c>
      <c r="D215" s="5"/>
      <c r="E215" s="6"/>
      <c r="F215" s="6" t="s">
        <v>2145</v>
      </c>
      <c r="G215" s="6">
        <v>5500</v>
      </c>
      <c r="H215" s="6">
        <f t="shared" si="3"/>
        <v>5045.871559633028</v>
      </c>
      <c r="I215" s="6"/>
    </row>
    <row r="216" spans="1:9" ht="24.75" customHeight="1">
      <c r="A216" s="4">
        <v>214</v>
      </c>
      <c r="B216" s="318"/>
      <c r="C216" s="5" t="s">
        <v>2293</v>
      </c>
      <c r="D216" s="5"/>
      <c r="E216" s="6"/>
      <c r="F216" s="6" t="s">
        <v>2145</v>
      </c>
      <c r="G216" s="6">
        <v>6800</v>
      </c>
      <c r="H216" s="6">
        <f t="shared" si="3"/>
        <v>6238.532110091743</v>
      </c>
      <c r="I216" s="6"/>
    </row>
    <row r="217" spans="1:9" ht="24.75" customHeight="1">
      <c r="A217" s="4">
        <v>215</v>
      </c>
      <c r="B217" s="314" t="s">
        <v>2294</v>
      </c>
      <c r="C217" s="5" t="s">
        <v>2203</v>
      </c>
      <c r="D217" s="5"/>
      <c r="E217" s="6"/>
      <c r="F217" s="6" t="s">
        <v>2145</v>
      </c>
      <c r="G217" s="6">
        <v>30</v>
      </c>
      <c r="H217" s="6">
        <f t="shared" si="3"/>
        <v>27.52293577981651</v>
      </c>
      <c r="I217" s="6"/>
    </row>
    <row r="218" spans="1:9" ht="24.75" customHeight="1">
      <c r="A218" s="4">
        <v>216</v>
      </c>
      <c r="B218" s="314"/>
      <c r="C218" s="5" t="s">
        <v>2181</v>
      </c>
      <c r="D218" s="5"/>
      <c r="E218" s="6"/>
      <c r="F218" s="6" t="s">
        <v>2145</v>
      </c>
      <c r="G218" s="6">
        <v>60</v>
      </c>
      <c r="H218" s="6">
        <f t="shared" si="3"/>
        <v>55.04587155963302</v>
      </c>
      <c r="I218" s="6"/>
    </row>
    <row r="219" spans="1:9" ht="24.75" customHeight="1">
      <c r="A219" s="4">
        <v>217</v>
      </c>
      <c r="B219" s="314"/>
      <c r="C219" s="5" t="s">
        <v>2184</v>
      </c>
      <c r="D219" s="5"/>
      <c r="E219" s="6"/>
      <c r="F219" s="6" t="s">
        <v>2145</v>
      </c>
      <c r="G219" s="6">
        <v>170</v>
      </c>
      <c r="H219" s="6">
        <f t="shared" si="3"/>
        <v>155.96330275229357</v>
      </c>
      <c r="I219" s="6"/>
    </row>
    <row r="220" spans="1:9" ht="24.75" customHeight="1">
      <c r="A220" s="4">
        <v>218</v>
      </c>
      <c r="B220" s="314"/>
      <c r="C220" s="5" t="s">
        <v>2186</v>
      </c>
      <c r="D220" s="5"/>
      <c r="E220" s="6"/>
      <c r="F220" s="6" t="s">
        <v>2145</v>
      </c>
      <c r="G220" s="6">
        <v>270</v>
      </c>
      <c r="H220" s="6">
        <f t="shared" si="3"/>
        <v>247.7064220183486</v>
      </c>
      <c r="I220" s="6"/>
    </row>
    <row r="221" spans="1:9" ht="24.75" customHeight="1">
      <c r="A221" s="4">
        <v>219</v>
      </c>
      <c r="B221" s="314"/>
      <c r="C221" s="5" t="s">
        <v>2242</v>
      </c>
      <c r="D221" s="5"/>
      <c r="E221" s="6"/>
      <c r="F221" s="6" t="s">
        <v>2145</v>
      </c>
      <c r="G221" s="6">
        <v>680</v>
      </c>
      <c r="H221" s="6">
        <f t="shared" si="3"/>
        <v>623.8532110091743</v>
      </c>
      <c r="I221" s="6"/>
    </row>
    <row r="222" spans="1:9" ht="24.75" customHeight="1">
      <c r="A222" s="4">
        <v>220</v>
      </c>
      <c r="B222" s="314"/>
      <c r="C222" s="5" t="s">
        <v>19</v>
      </c>
      <c r="D222" s="5"/>
      <c r="E222" s="6"/>
      <c r="F222" s="6" t="s">
        <v>2145</v>
      </c>
      <c r="G222" s="6">
        <v>990</v>
      </c>
      <c r="H222" s="6">
        <f t="shared" si="3"/>
        <v>908.2568807339449</v>
      </c>
      <c r="I222" s="6"/>
    </row>
    <row r="223" spans="1:9" ht="24.75" customHeight="1">
      <c r="A223" s="4">
        <v>221</v>
      </c>
      <c r="B223" s="314"/>
      <c r="C223" s="5" t="s">
        <v>20</v>
      </c>
      <c r="D223" s="5"/>
      <c r="E223" s="6"/>
      <c r="F223" s="6" t="s">
        <v>2145</v>
      </c>
      <c r="G223" s="6">
        <v>1400</v>
      </c>
      <c r="H223" s="6">
        <f t="shared" si="3"/>
        <v>1284.4036697247705</v>
      </c>
      <c r="I223" s="6"/>
    </row>
    <row r="224" spans="1:9" ht="24.75" customHeight="1">
      <c r="A224" s="4">
        <v>222</v>
      </c>
      <c r="B224" s="314"/>
      <c r="C224" s="5" t="s">
        <v>23</v>
      </c>
      <c r="D224" s="5"/>
      <c r="E224" s="6" t="s">
        <v>2295</v>
      </c>
      <c r="F224" s="6" t="s">
        <v>2145</v>
      </c>
      <c r="G224" s="6">
        <v>1800</v>
      </c>
      <c r="H224" s="6">
        <f t="shared" si="3"/>
        <v>1651.3761467889908</v>
      </c>
      <c r="I224" s="6"/>
    </row>
    <row r="225" spans="1:9" ht="24.75" customHeight="1">
      <c r="A225" s="4">
        <v>223</v>
      </c>
      <c r="B225" s="314"/>
      <c r="C225" s="5" t="s">
        <v>25</v>
      </c>
      <c r="D225" s="5"/>
      <c r="E225" s="6" t="s">
        <v>2201</v>
      </c>
      <c r="F225" s="6" t="s">
        <v>2145</v>
      </c>
      <c r="G225" s="6">
        <v>2450</v>
      </c>
      <c r="H225" s="6">
        <f t="shared" si="3"/>
        <v>2247.7064220183483</v>
      </c>
      <c r="I225" s="6"/>
    </row>
    <row r="226" spans="1:9" ht="24.75" customHeight="1">
      <c r="A226" s="4">
        <v>224</v>
      </c>
      <c r="B226" s="314"/>
      <c r="C226" s="5" t="s">
        <v>28</v>
      </c>
      <c r="D226" s="5"/>
      <c r="E226" s="6"/>
      <c r="F226" s="6" t="s">
        <v>2145</v>
      </c>
      <c r="G226" s="6">
        <v>3300</v>
      </c>
      <c r="H226" s="6">
        <f t="shared" si="3"/>
        <v>3027.522935779816</v>
      </c>
      <c r="I226" s="6"/>
    </row>
    <row r="227" spans="1:9" ht="24.75" customHeight="1">
      <c r="A227" s="4">
        <v>225</v>
      </c>
      <c r="B227" s="314"/>
      <c r="C227" s="5" t="s">
        <v>31</v>
      </c>
      <c r="D227" s="5"/>
      <c r="E227" s="6"/>
      <c r="F227" s="6" t="s">
        <v>2145</v>
      </c>
      <c r="G227" s="6">
        <v>4600</v>
      </c>
      <c r="H227" s="6">
        <f t="shared" si="3"/>
        <v>4220.183486238532</v>
      </c>
      <c r="I227" s="6"/>
    </row>
    <row r="228" spans="1:9" ht="24.75" customHeight="1">
      <c r="A228" s="4">
        <v>226</v>
      </c>
      <c r="B228" s="314"/>
      <c r="C228" s="5" t="s">
        <v>33</v>
      </c>
      <c r="D228" s="5"/>
      <c r="E228" s="6"/>
      <c r="F228" s="6" t="s">
        <v>2145</v>
      </c>
      <c r="G228" s="6">
        <v>6000</v>
      </c>
      <c r="H228" s="6">
        <f t="shared" si="3"/>
        <v>5504.587155963302</v>
      </c>
      <c r="I228" s="6"/>
    </row>
    <row r="229" spans="1:9" ht="24.75" customHeight="1">
      <c r="A229" s="4">
        <v>227</v>
      </c>
      <c r="B229" s="314" t="s">
        <v>2296</v>
      </c>
      <c r="C229" s="5" t="s">
        <v>2181</v>
      </c>
      <c r="D229" s="5"/>
      <c r="E229" s="6"/>
      <c r="F229" s="6" t="s">
        <v>2145</v>
      </c>
      <c r="G229" s="6">
        <v>13</v>
      </c>
      <c r="H229" s="6">
        <f t="shared" si="3"/>
        <v>11.926605504587155</v>
      </c>
      <c r="I229" s="6"/>
    </row>
    <row r="230" spans="1:9" ht="24.75" customHeight="1">
      <c r="A230" s="4">
        <v>228</v>
      </c>
      <c r="B230" s="314"/>
      <c r="C230" s="5" t="s">
        <v>2184</v>
      </c>
      <c r="D230" s="5"/>
      <c r="E230" s="6"/>
      <c r="F230" s="6" t="s">
        <v>2145</v>
      </c>
      <c r="G230" s="6">
        <v>26</v>
      </c>
      <c r="H230" s="6">
        <f t="shared" si="3"/>
        <v>23.85321100917431</v>
      </c>
      <c r="I230" s="6"/>
    </row>
    <row r="231" spans="1:9" ht="24.75" customHeight="1">
      <c r="A231" s="4">
        <v>229</v>
      </c>
      <c r="B231" s="314"/>
      <c r="C231" s="5" t="s">
        <v>2186</v>
      </c>
      <c r="D231" s="5"/>
      <c r="E231" s="6"/>
      <c r="F231" s="6" t="s">
        <v>2145</v>
      </c>
      <c r="G231" s="6">
        <v>55</v>
      </c>
      <c r="H231" s="6">
        <f t="shared" si="3"/>
        <v>50.45871559633027</v>
      </c>
      <c r="I231" s="6"/>
    </row>
    <row r="232" spans="1:9" ht="24.75" customHeight="1">
      <c r="A232" s="4">
        <v>230</v>
      </c>
      <c r="B232" s="314"/>
      <c r="C232" s="5" t="s">
        <v>2242</v>
      </c>
      <c r="D232" s="5"/>
      <c r="E232" s="6"/>
      <c r="F232" s="6" t="s">
        <v>2145</v>
      </c>
      <c r="G232" s="6">
        <v>70</v>
      </c>
      <c r="H232" s="6">
        <f t="shared" si="3"/>
        <v>64.22018348623853</v>
      </c>
      <c r="I232" s="6"/>
    </row>
    <row r="233" spans="1:9" ht="24.75" customHeight="1">
      <c r="A233" s="4">
        <v>231</v>
      </c>
      <c r="B233" s="314"/>
      <c r="C233" s="5" t="s">
        <v>2243</v>
      </c>
      <c r="D233" s="5"/>
      <c r="E233" s="6"/>
      <c r="F233" s="6" t="s">
        <v>2145</v>
      </c>
      <c r="G233" s="6">
        <v>125</v>
      </c>
      <c r="H233" s="6">
        <f t="shared" si="3"/>
        <v>114.6788990825688</v>
      </c>
      <c r="I233" s="6"/>
    </row>
    <row r="234" spans="1:9" ht="24.75" customHeight="1">
      <c r="A234" s="4">
        <v>232</v>
      </c>
      <c r="B234" s="314"/>
      <c r="C234" s="5" t="s">
        <v>2275</v>
      </c>
      <c r="D234" s="5"/>
      <c r="E234" s="6"/>
      <c r="F234" s="6" t="s">
        <v>2145</v>
      </c>
      <c r="G234" s="6">
        <v>230</v>
      </c>
      <c r="H234" s="6">
        <f t="shared" si="3"/>
        <v>211.00917431192659</v>
      </c>
      <c r="I234" s="6"/>
    </row>
    <row r="235" spans="1:9" ht="24.75" customHeight="1">
      <c r="A235" s="4">
        <v>233</v>
      </c>
      <c r="B235" s="314" t="s">
        <v>2297</v>
      </c>
      <c r="C235" s="5" t="s">
        <v>2203</v>
      </c>
      <c r="D235" s="5"/>
      <c r="E235" s="6"/>
      <c r="F235" s="6" t="s">
        <v>2145</v>
      </c>
      <c r="G235" s="6">
        <v>8.5</v>
      </c>
      <c r="H235" s="6">
        <f t="shared" si="3"/>
        <v>7.798165137614678</v>
      </c>
      <c r="I235" s="6"/>
    </row>
    <row r="236" spans="1:9" ht="24.75" customHeight="1">
      <c r="A236" s="4">
        <v>234</v>
      </c>
      <c r="B236" s="314"/>
      <c r="C236" s="5" t="s">
        <v>2181</v>
      </c>
      <c r="D236" s="5"/>
      <c r="E236" s="6"/>
      <c r="F236" s="6" t="s">
        <v>2145</v>
      </c>
      <c r="G236" s="6">
        <v>17</v>
      </c>
      <c r="H236" s="6">
        <f t="shared" si="3"/>
        <v>15.596330275229356</v>
      </c>
      <c r="I236" s="6"/>
    </row>
    <row r="237" spans="1:9" ht="24.75" customHeight="1">
      <c r="A237" s="4">
        <v>235</v>
      </c>
      <c r="B237" s="314"/>
      <c r="C237" s="5" t="s">
        <v>2184</v>
      </c>
      <c r="D237" s="5"/>
      <c r="E237" s="6"/>
      <c r="F237" s="6" t="s">
        <v>2145</v>
      </c>
      <c r="G237" s="6">
        <v>30</v>
      </c>
      <c r="H237" s="6">
        <f t="shared" si="3"/>
        <v>27.52293577981651</v>
      </c>
      <c r="I237" s="6"/>
    </row>
    <row r="238" spans="1:9" ht="24.75" customHeight="1">
      <c r="A238" s="4">
        <v>236</v>
      </c>
      <c r="B238" s="314"/>
      <c r="C238" s="5" t="s">
        <v>2186</v>
      </c>
      <c r="D238" s="5"/>
      <c r="E238" s="6"/>
      <c r="F238" s="6" t="s">
        <v>2145</v>
      </c>
      <c r="G238" s="6">
        <v>50</v>
      </c>
      <c r="H238" s="6">
        <f t="shared" si="3"/>
        <v>45.871559633027516</v>
      </c>
      <c r="I238" s="6"/>
    </row>
    <row r="239" spans="1:9" ht="24.75" customHeight="1">
      <c r="A239" s="4">
        <v>237</v>
      </c>
      <c r="B239" s="314"/>
      <c r="C239" s="5" t="s">
        <v>2242</v>
      </c>
      <c r="D239" s="5"/>
      <c r="E239" s="6"/>
      <c r="F239" s="6" t="s">
        <v>2145</v>
      </c>
      <c r="G239" s="6">
        <v>85</v>
      </c>
      <c r="H239" s="6">
        <f t="shared" si="3"/>
        <v>77.98165137614679</v>
      </c>
      <c r="I239" s="6"/>
    </row>
    <row r="240" spans="1:9" ht="24.75" customHeight="1">
      <c r="A240" s="4">
        <v>238</v>
      </c>
      <c r="B240" s="316" t="s">
        <v>2298</v>
      </c>
      <c r="C240" s="5" t="s">
        <v>2203</v>
      </c>
      <c r="D240" s="5"/>
      <c r="E240" s="6"/>
      <c r="F240" s="6" t="s">
        <v>2145</v>
      </c>
      <c r="G240" s="6">
        <v>8.5</v>
      </c>
      <c r="H240" s="6">
        <f t="shared" si="3"/>
        <v>7.798165137614678</v>
      </c>
      <c r="I240" s="6"/>
    </row>
    <row r="241" spans="1:9" ht="24.75" customHeight="1">
      <c r="A241" s="4">
        <v>239</v>
      </c>
      <c r="B241" s="317"/>
      <c r="C241" s="5" t="s">
        <v>2181</v>
      </c>
      <c r="D241" s="5"/>
      <c r="E241" s="6"/>
      <c r="F241" s="6" t="s">
        <v>2145</v>
      </c>
      <c r="G241" s="6">
        <v>30</v>
      </c>
      <c r="H241" s="6">
        <f t="shared" si="3"/>
        <v>27.52293577981651</v>
      </c>
      <c r="I241" s="6"/>
    </row>
    <row r="242" spans="1:9" ht="24.75" customHeight="1">
      <c r="A242" s="4">
        <v>240</v>
      </c>
      <c r="B242" s="317"/>
      <c r="C242" s="5" t="s">
        <v>2184</v>
      </c>
      <c r="D242" s="5"/>
      <c r="E242" s="6"/>
      <c r="F242" s="6" t="s">
        <v>2145</v>
      </c>
      <c r="G242" s="6">
        <v>50</v>
      </c>
      <c r="H242" s="6">
        <f t="shared" si="3"/>
        <v>45.871559633027516</v>
      </c>
      <c r="I242" s="6"/>
    </row>
    <row r="243" spans="1:9" ht="24.75" customHeight="1">
      <c r="A243" s="4">
        <v>241</v>
      </c>
      <c r="B243" s="317"/>
      <c r="C243" s="5" t="s">
        <v>2186</v>
      </c>
      <c r="D243" s="5"/>
      <c r="E243" s="6"/>
      <c r="F243" s="6" t="s">
        <v>2145</v>
      </c>
      <c r="G243" s="6">
        <v>75</v>
      </c>
      <c r="H243" s="6">
        <f t="shared" si="3"/>
        <v>68.80733944954127</v>
      </c>
      <c r="I243" s="6"/>
    </row>
    <row r="244" spans="1:9" ht="24.75" customHeight="1">
      <c r="A244" s="4">
        <v>242</v>
      </c>
      <c r="B244" s="317"/>
      <c r="C244" s="5" t="s">
        <v>2242</v>
      </c>
      <c r="D244" s="5"/>
      <c r="E244" s="6"/>
      <c r="F244" s="6" t="s">
        <v>2145</v>
      </c>
      <c r="G244" s="6">
        <v>85</v>
      </c>
      <c r="H244" s="6">
        <f t="shared" si="3"/>
        <v>77.98165137614679</v>
      </c>
      <c r="I244" s="6"/>
    </row>
    <row r="245" spans="1:9" ht="24.75" customHeight="1">
      <c r="A245" s="4">
        <v>243</v>
      </c>
      <c r="B245" s="317"/>
      <c r="C245" s="5" t="s">
        <v>2243</v>
      </c>
      <c r="D245" s="5"/>
      <c r="E245" s="6"/>
      <c r="F245" s="6" t="s">
        <v>2145</v>
      </c>
      <c r="G245" s="6">
        <v>170</v>
      </c>
      <c r="H245" s="6">
        <f t="shared" si="3"/>
        <v>155.96330275229357</v>
      </c>
      <c r="I245" s="6"/>
    </row>
    <row r="246" spans="1:9" ht="24.75" customHeight="1">
      <c r="A246" s="4">
        <v>244</v>
      </c>
      <c r="B246" s="317"/>
      <c r="C246" s="5" t="s">
        <v>2275</v>
      </c>
      <c r="D246" s="5"/>
      <c r="E246" s="6"/>
      <c r="F246" s="6" t="s">
        <v>2145</v>
      </c>
      <c r="G246" s="6">
        <v>300</v>
      </c>
      <c r="H246" s="6">
        <f t="shared" si="3"/>
        <v>275.2293577981651</v>
      </c>
      <c r="I246" s="6"/>
    </row>
    <row r="247" spans="1:9" ht="24.75" customHeight="1">
      <c r="A247" s="4">
        <v>245</v>
      </c>
      <c r="B247" s="317"/>
      <c r="C247" s="5" t="s">
        <v>2231</v>
      </c>
      <c r="D247" s="5"/>
      <c r="E247" s="6"/>
      <c r="F247" s="6" t="s">
        <v>2145</v>
      </c>
      <c r="G247" s="6">
        <v>450</v>
      </c>
      <c r="H247" s="6">
        <f t="shared" si="3"/>
        <v>412.8440366972477</v>
      </c>
      <c r="I247" s="6"/>
    </row>
    <row r="248" spans="1:9" ht="24.75" customHeight="1">
      <c r="A248" s="4">
        <v>246</v>
      </c>
      <c r="B248" s="317"/>
      <c r="C248" s="5" t="s">
        <v>2299</v>
      </c>
      <c r="D248" s="5"/>
      <c r="E248" s="6"/>
      <c r="F248" s="6" t="s">
        <v>2145</v>
      </c>
      <c r="G248" s="6">
        <v>500</v>
      </c>
      <c r="H248" s="6">
        <f t="shared" si="3"/>
        <v>458.7155963302752</v>
      </c>
      <c r="I248" s="6"/>
    </row>
    <row r="249" spans="1:9" ht="24.75" customHeight="1">
      <c r="A249" s="4">
        <v>247</v>
      </c>
      <c r="B249" s="317"/>
      <c r="C249" s="5" t="s">
        <v>2277</v>
      </c>
      <c r="D249" s="5"/>
      <c r="E249" s="6"/>
      <c r="F249" s="6" t="s">
        <v>2145</v>
      </c>
      <c r="G249" s="6">
        <v>600</v>
      </c>
      <c r="H249" s="6">
        <f t="shared" si="3"/>
        <v>550.4587155963302</v>
      </c>
      <c r="I249" s="6"/>
    </row>
    <row r="250" spans="1:9" ht="24.75" customHeight="1">
      <c r="A250" s="4">
        <v>248</v>
      </c>
      <c r="B250" s="317"/>
      <c r="C250" s="5" t="s">
        <v>2289</v>
      </c>
      <c r="D250" s="5"/>
      <c r="E250" s="6"/>
      <c r="F250" s="6" t="s">
        <v>2145</v>
      </c>
      <c r="G250" s="6">
        <v>900</v>
      </c>
      <c r="H250" s="6">
        <f t="shared" si="3"/>
        <v>825.6880733944954</v>
      </c>
      <c r="I250" s="6"/>
    </row>
    <row r="251" spans="1:9" ht="24.75" customHeight="1">
      <c r="A251" s="4">
        <v>249</v>
      </c>
      <c r="B251" s="317"/>
      <c r="C251" s="5" t="s">
        <v>2300</v>
      </c>
      <c r="D251" s="5"/>
      <c r="E251" s="6"/>
      <c r="F251" s="6" t="s">
        <v>2145</v>
      </c>
      <c r="G251" s="6">
        <v>1400</v>
      </c>
      <c r="H251" s="6">
        <f t="shared" si="3"/>
        <v>1284.4036697247705</v>
      </c>
      <c r="I251" s="6"/>
    </row>
    <row r="252" spans="1:9" ht="24.75" customHeight="1">
      <c r="A252" s="4">
        <v>250</v>
      </c>
      <c r="B252" s="317"/>
      <c r="C252" s="5" t="s">
        <v>2301</v>
      </c>
      <c r="D252" s="5"/>
      <c r="E252" s="6"/>
      <c r="F252" s="6" t="s">
        <v>2145</v>
      </c>
      <c r="G252" s="6">
        <v>1700</v>
      </c>
      <c r="H252" s="6">
        <f t="shared" si="3"/>
        <v>1559.6330275229357</v>
      </c>
      <c r="I252" s="6"/>
    </row>
    <row r="253" spans="1:9" ht="24.75" customHeight="1">
      <c r="A253" s="4">
        <v>251</v>
      </c>
      <c r="B253" s="317"/>
      <c r="C253" s="5" t="s">
        <v>2290</v>
      </c>
      <c r="D253" s="5"/>
      <c r="E253" s="6"/>
      <c r="F253" s="6" t="s">
        <v>2145</v>
      </c>
      <c r="G253" s="6">
        <v>2250</v>
      </c>
      <c r="H253" s="6">
        <f t="shared" si="3"/>
        <v>2064.2201834862385</v>
      </c>
      <c r="I253" s="6"/>
    </row>
    <row r="254" spans="1:9" ht="24.75" customHeight="1">
      <c r="A254" s="4">
        <v>252</v>
      </c>
      <c r="B254" s="318"/>
      <c r="C254" s="5" t="s">
        <v>2302</v>
      </c>
      <c r="D254" s="5"/>
      <c r="E254" s="6"/>
      <c r="F254" s="6" t="s">
        <v>2145</v>
      </c>
      <c r="G254" s="6">
        <v>2700</v>
      </c>
      <c r="H254" s="6">
        <f t="shared" si="3"/>
        <v>2477.064220183486</v>
      </c>
      <c r="I254" s="6"/>
    </row>
    <row r="255" spans="1:9" ht="24.75" customHeight="1">
      <c r="A255" s="4">
        <v>253</v>
      </c>
      <c r="B255" s="314" t="s">
        <v>2303</v>
      </c>
      <c r="C255" s="5" t="s">
        <v>2203</v>
      </c>
      <c r="D255" s="5"/>
      <c r="E255" s="6"/>
      <c r="F255" s="6" t="s">
        <v>2145</v>
      </c>
      <c r="G255" s="6">
        <v>5.3</v>
      </c>
      <c r="H255" s="6">
        <f t="shared" si="3"/>
        <v>4.862385321100917</v>
      </c>
      <c r="I255" s="6"/>
    </row>
    <row r="256" spans="1:9" ht="24.75" customHeight="1">
      <c r="A256" s="4">
        <v>254</v>
      </c>
      <c r="B256" s="314"/>
      <c r="C256" s="5" t="s">
        <v>2181</v>
      </c>
      <c r="D256" s="5"/>
      <c r="E256" s="6"/>
      <c r="F256" s="6" t="s">
        <v>2145</v>
      </c>
      <c r="G256" s="6">
        <v>10</v>
      </c>
      <c r="H256" s="6">
        <f t="shared" si="3"/>
        <v>9.174311926605505</v>
      </c>
      <c r="I256" s="6"/>
    </row>
    <row r="257" spans="1:9" ht="24.75" customHeight="1">
      <c r="A257" s="4">
        <v>255</v>
      </c>
      <c r="B257" s="314"/>
      <c r="C257" s="5" t="s">
        <v>2184</v>
      </c>
      <c r="D257" s="5"/>
      <c r="E257" s="6"/>
      <c r="F257" s="6" t="s">
        <v>2145</v>
      </c>
      <c r="G257" s="6">
        <v>32</v>
      </c>
      <c r="H257" s="6">
        <f t="shared" si="3"/>
        <v>29.357798165137613</v>
      </c>
      <c r="I257" s="6"/>
    </row>
    <row r="258" spans="1:9" ht="24.75" customHeight="1">
      <c r="A258" s="4">
        <v>256</v>
      </c>
      <c r="B258" s="314"/>
      <c r="C258" s="5" t="s">
        <v>2186</v>
      </c>
      <c r="D258" s="5"/>
      <c r="E258" s="6"/>
      <c r="F258" s="6" t="s">
        <v>2145</v>
      </c>
      <c r="G258" s="6">
        <v>55</v>
      </c>
      <c r="H258" s="6">
        <f t="shared" si="3"/>
        <v>50.45871559633027</v>
      </c>
      <c r="I258" s="6"/>
    </row>
    <row r="259" spans="1:9" ht="24.75" customHeight="1">
      <c r="A259" s="4">
        <v>257</v>
      </c>
      <c r="B259" s="314"/>
      <c r="C259" s="5" t="s">
        <v>2242</v>
      </c>
      <c r="D259" s="5"/>
      <c r="E259" s="6"/>
      <c r="F259" s="6" t="s">
        <v>2145</v>
      </c>
      <c r="G259" s="6">
        <v>145</v>
      </c>
      <c r="H259" s="6">
        <f t="shared" si="3"/>
        <v>133.0275229357798</v>
      </c>
      <c r="I259" s="6"/>
    </row>
    <row r="260" spans="1:9" ht="24.75" customHeight="1">
      <c r="A260" s="4">
        <v>258</v>
      </c>
      <c r="B260" s="314"/>
      <c r="C260" s="5" t="s">
        <v>2243</v>
      </c>
      <c r="D260" s="5"/>
      <c r="E260" s="6"/>
      <c r="F260" s="6" t="s">
        <v>2145</v>
      </c>
      <c r="G260" s="6">
        <v>255</v>
      </c>
      <c r="H260" s="6">
        <f aca="true" t="shared" si="4" ref="H260:H323">G260/1.09</f>
        <v>233.94495412844034</v>
      </c>
      <c r="I260" s="6"/>
    </row>
    <row r="261" spans="1:9" ht="24.75" customHeight="1">
      <c r="A261" s="4">
        <v>259</v>
      </c>
      <c r="B261" s="314"/>
      <c r="C261" s="5" t="s">
        <v>2244</v>
      </c>
      <c r="D261" s="5"/>
      <c r="E261" s="6"/>
      <c r="F261" s="6" t="s">
        <v>2145</v>
      </c>
      <c r="G261" s="6">
        <v>570</v>
      </c>
      <c r="H261" s="6">
        <f t="shared" si="4"/>
        <v>522.9357798165137</v>
      </c>
      <c r="I261" s="6"/>
    </row>
    <row r="262" spans="1:9" ht="24.75" customHeight="1">
      <c r="A262" s="4">
        <v>260</v>
      </c>
      <c r="B262" s="314"/>
      <c r="C262" s="5" t="s">
        <v>2195</v>
      </c>
      <c r="D262" s="5"/>
      <c r="E262" s="6"/>
      <c r="F262" s="6" t="s">
        <v>2145</v>
      </c>
      <c r="G262" s="6">
        <v>750</v>
      </c>
      <c r="H262" s="6">
        <f t="shared" si="4"/>
        <v>688.0733944954128</v>
      </c>
      <c r="I262" s="6"/>
    </row>
    <row r="263" spans="1:9" ht="24.75" customHeight="1">
      <c r="A263" s="4">
        <v>261</v>
      </c>
      <c r="B263" s="314"/>
      <c r="C263" s="5" t="s">
        <v>2245</v>
      </c>
      <c r="D263" s="5"/>
      <c r="E263" s="6"/>
      <c r="F263" s="6" t="s">
        <v>2145</v>
      </c>
      <c r="G263" s="6">
        <v>1100</v>
      </c>
      <c r="H263" s="6">
        <f t="shared" si="4"/>
        <v>1009.1743119266055</v>
      </c>
      <c r="I263" s="6"/>
    </row>
    <row r="264" spans="1:9" ht="24.75" customHeight="1">
      <c r="A264" s="4">
        <v>262</v>
      </c>
      <c r="B264" s="314"/>
      <c r="C264" s="5" t="s">
        <v>2304</v>
      </c>
      <c r="D264" s="5"/>
      <c r="E264" s="6"/>
      <c r="F264" s="6" t="s">
        <v>2145</v>
      </c>
      <c r="G264" s="6">
        <v>1600</v>
      </c>
      <c r="H264" s="6">
        <f t="shared" si="4"/>
        <v>1467.8899082568805</v>
      </c>
      <c r="I264" s="6"/>
    </row>
    <row r="265" spans="1:9" ht="24.75" customHeight="1">
      <c r="A265" s="4">
        <v>263</v>
      </c>
      <c r="B265" s="314"/>
      <c r="C265" s="5" t="s">
        <v>2305</v>
      </c>
      <c r="D265" s="5"/>
      <c r="E265" s="6"/>
      <c r="F265" s="6" t="s">
        <v>2145</v>
      </c>
      <c r="G265" s="6">
        <v>2150</v>
      </c>
      <c r="H265" s="6">
        <f t="shared" si="4"/>
        <v>1972.4770642201834</v>
      </c>
      <c r="I265" s="6"/>
    </row>
    <row r="266" spans="1:9" ht="24.75" customHeight="1">
      <c r="A266" s="4">
        <v>264</v>
      </c>
      <c r="B266" s="314"/>
      <c r="C266" s="5" t="s">
        <v>2306</v>
      </c>
      <c r="D266" s="5"/>
      <c r="E266" s="6"/>
      <c r="F266" s="6" t="s">
        <v>2145</v>
      </c>
      <c r="G266" s="6">
        <v>2560</v>
      </c>
      <c r="H266" s="6">
        <f t="shared" si="4"/>
        <v>2348.623853211009</v>
      </c>
      <c r="I266" s="6"/>
    </row>
    <row r="267" spans="1:9" ht="24.75" customHeight="1">
      <c r="A267" s="4">
        <v>265</v>
      </c>
      <c r="B267" s="314"/>
      <c r="C267" s="5" t="s">
        <v>2307</v>
      </c>
      <c r="D267" s="5"/>
      <c r="E267" s="6"/>
      <c r="F267" s="6" t="s">
        <v>2145</v>
      </c>
      <c r="G267" s="6">
        <v>3400</v>
      </c>
      <c r="H267" s="6">
        <f t="shared" si="4"/>
        <v>3119.2660550458713</v>
      </c>
      <c r="I267" s="6"/>
    </row>
    <row r="268" spans="1:9" ht="24.75" customHeight="1">
      <c r="A268" s="4">
        <v>266</v>
      </c>
      <c r="B268" s="314" t="s">
        <v>2308</v>
      </c>
      <c r="C268" s="5" t="s">
        <v>2203</v>
      </c>
      <c r="D268" s="5"/>
      <c r="E268" s="6"/>
      <c r="F268" s="6" t="s">
        <v>2145</v>
      </c>
      <c r="G268" s="6">
        <v>5.5</v>
      </c>
      <c r="H268" s="6">
        <f t="shared" si="4"/>
        <v>5.045871559633027</v>
      </c>
      <c r="I268" s="6"/>
    </row>
    <row r="269" spans="1:9" ht="24.75" customHeight="1">
      <c r="A269" s="4">
        <v>267</v>
      </c>
      <c r="B269" s="314"/>
      <c r="C269" s="5" t="s">
        <v>2181</v>
      </c>
      <c r="D269" s="5"/>
      <c r="E269" s="6"/>
      <c r="F269" s="6" t="s">
        <v>2145</v>
      </c>
      <c r="G269" s="6">
        <v>13</v>
      </c>
      <c r="H269" s="6">
        <f t="shared" si="4"/>
        <v>11.926605504587155</v>
      </c>
      <c r="I269" s="6"/>
    </row>
    <row r="270" spans="1:9" ht="24.75" customHeight="1">
      <c r="A270" s="4">
        <v>268</v>
      </c>
      <c r="B270" s="314"/>
      <c r="C270" s="5" t="s">
        <v>2184</v>
      </c>
      <c r="D270" s="5"/>
      <c r="E270" s="6"/>
      <c r="F270" s="6" t="s">
        <v>2145</v>
      </c>
      <c r="G270" s="6">
        <v>45</v>
      </c>
      <c r="H270" s="6">
        <f t="shared" si="4"/>
        <v>41.28440366972477</v>
      </c>
      <c r="I270" s="6"/>
    </row>
    <row r="271" spans="1:9" ht="24.75" customHeight="1">
      <c r="A271" s="4">
        <v>269</v>
      </c>
      <c r="B271" s="314"/>
      <c r="C271" s="5" t="s">
        <v>2186</v>
      </c>
      <c r="D271" s="5"/>
      <c r="E271" s="6"/>
      <c r="F271" s="6" t="s">
        <v>2145</v>
      </c>
      <c r="G271" s="6">
        <v>65</v>
      </c>
      <c r="H271" s="6">
        <f t="shared" si="4"/>
        <v>59.63302752293578</v>
      </c>
      <c r="I271" s="6"/>
    </row>
    <row r="272" spans="1:9" ht="24.75" customHeight="1">
      <c r="A272" s="4">
        <v>270</v>
      </c>
      <c r="B272" s="314"/>
      <c r="C272" s="5" t="s">
        <v>2242</v>
      </c>
      <c r="D272" s="5"/>
      <c r="E272" s="6"/>
      <c r="F272" s="6" t="s">
        <v>2145</v>
      </c>
      <c r="G272" s="6">
        <v>105</v>
      </c>
      <c r="H272" s="6">
        <f t="shared" si="4"/>
        <v>96.3302752293578</v>
      </c>
      <c r="I272" s="6"/>
    </row>
    <row r="273" spans="1:9" ht="24.75" customHeight="1">
      <c r="A273" s="4">
        <v>271</v>
      </c>
      <c r="B273" s="314"/>
      <c r="C273" s="5" t="s">
        <v>2243</v>
      </c>
      <c r="D273" s="5"/>
      <c r="E273" s="6"/>
      <c r="F273" s="6" t="s">
        <v>2145</v>
      </c>
      <c r="G273" s="6">
        <v>170</v>
      </c>
      <c r="H273" s="6">
        <f t="shared" si="4"/>
        <v>155.96330275229357</v>
      </c>
      <c r="I273" s="6"/>
    </row>
    <row r="274" spans="1:9" ht="24.75" customHeight="1">
      <c r="A274" s="4">
        <v>272</v>
      </c>
      <c r="B274" s="314"/>
      <c r="C274" s="5" t="s">
        <v>20</v>
      </c>
      <c r="D274" s="5"/>
      <c r="E274" s="6"/>
      <c r="F274" s="6" t="s">
        <v>2145</v>
      </c>
      <c r="G274" s="6">
        <v>290</v>
      </c>
      <c r="H274" s="6">
        <f t="shared" si="4"/>
        <v>266.0550458715596</v>
      </c>
      <c r="I274" s="6"/>
    </row>
    <row r="275" spans="1:9" ht="24.75" customHeight="1">
      <c r="A275" s="4">
        <v>273</v>
      </c>
      <c r="B275" s="314"/>
      <c r="C275" s="5" t="s">
        <v>23</v>
      </c>
      <c r="D275" s="5"/>
      <c r="E275" s="6"/>
      <c r="F275" s="6" t="s">
        <v>2145</v>
      </c>
      <c r="G275" s="6">
        <v>500</v>
      </c>
      <c r="H275" s="6">
        <f t="shared" si="4"/>
        <v>458.7155963302752</v>
      </c>
      <c r="I275" s="6"/>
    </row>
    <row r="276" spans="1:9" ht="24.75" customHeight="1">
      <c r="A276" s="4">
        <v>274</v>
      </c>
      <c r="B276" s="314"/>
      <c r="C276" s="5" t="s">
        <v>24</v>
      </c>
      <c r="D276" s="5"/>
      <c r="E276" s="6"/>
      <c r="F276" s="6" t="s">
        <v>2145</v>
      </c>
      <c r="G276" s="6">
        <v>700</v>
      </c>
      <c r="H276" s="6">
        <f t="shared" si="4"/>
        <v>642.2018348623852</v>
      </c>
      <c r="I276" s="6"/>
    </row>
    <row r="277" spans="1:9" ht="24.75" customHeight="1">
      <c r="A277" s="4">
        <v>275</v>
      </c>
      <c r="B277" s="314"/>
      <c r="C277" s="5" t="s">
        <v>25</v>
      </c>
      <c r="D277" s="5"/>
      <c r="E277" s="6"/>
      <c r="F277" s="6" t="s">
        <v>2145</v>
      </c>
      <c r="G277" s="6">
        <v>1100</v>
      </c>
      <c r="H277" s="6">
        <f t="shared" si="4"/>
        <v>1009.1743119266055</v>
      </c>
      <c r="I277" s="6"/>
    </row>
    <row r="278" spans="1:9" ht="24.75" customHeight="1">
      <c r="A278" s="4">
        <v>276</v>
      </c>
      <c r="B278" s="314"/>
      <c r="C278" s="5" t="s">
        <v>26</v>
      </c>
      <c r="D278" s="5"/>
      <c r="E278" s="6"/>
      <c r="F278" s="6" t="s">
        <v>2145</v>
      </c>
      <c r="G278" s="6">
        <v>1700</v>
      </c>
      <c r="H278" s="6">
        <f t="shared" si="4"/>
        <v>1559.6330275229357</v>
      </c>
      <c r="I278" s="6"/>
    </row>
    <row r="279" spans="1:9" ht="24.75" customHeight="1">
      <c r="A279" s="4">
        <v>277</v>
      </c>
      <c r="B279" s="314"/>
      <c r="C279" s="5" t="s">
        <v>27</v>
      </c>
      <c r="D279" s="5"/>
      <c r="E279" s="6"/>
      <c r="F279" s="6" t="s">
        <v>2145</v>
      </c>
      <c r="G279" s="6">
        <v>2200</v>
      </c>
      <c r="H279" s="6">
        <f t="shared" si="4"/>
        <v>2018.348623853211</v>
      </c>
      <c r="I279" s="6"/>
    </row>
    <row r="280" spans="1:9" ht="24.75" customHeight="1">
      <c r="A280" s="4">
        <v>278</v>
      </c>
      <c r="B280" s="314"/>
      <c r="C280" s="5" t="s">
        <v>28</v>
      </c>
      <c r="D280" s="5"/>
      <c r="E280" s="6"/>
      <c r="F280" s="6" t="s">
        <v>2145</v>
      </c>
      <c r="G280" s="6">
        <v>3050</v>
      </c>
      <c r="H280" s="6">
        <f t="shared" si="4"/>
        <v>2798.1651376146788</v>
      </c>
      <c r="I280" s="6"/>
    </row>
    <row r="281" spans="1:9" ht="24.75" customHeight="1">
      <c r="A281" s="4">
        <v>279</v>
      </c>
      <c r="B281" s="314"/>
      <c r="C281" s="5" t="s">
        <v>29</v>
      </c>
      <c r="D281" s="5"/>
      <c r="E281" s="6"/>
      <c r="F281" s="6" t="s">
        <v>2145</v>
      </c>
      <c r="G281" s="6">
        <v>3400</v>
      </c>
      <c r="H281" s="6">
        <f t="shared" si="4"/>
        <v>3119.2660550458713</v>
      </c>
      <c r="I281" s="6"/>
    </row>
    <row r="282" spans="1:9" ht="24.75" customHeight="1">
      <c r="A282" s="4">
        <v>280</v>
      </c>
      <c r="B282" s="314"/>
      <c r="C282" s="5" t="s">
        <v>30</v>
      </c>
      <c r="D282" s="5"/>
      <c r="E282" s="6"/>
      <c r="F282" s="6" t="s">
        <v>2145</v>
      </c>
      <c r="G282" s="6">
        <v>4200</v>
      </c>
      <c r="H282" s="6">
        <f t="shared" si="4"/>
        <v>3853.2110091743116</v>
      </c>
      <c r="I282" s="6"/>
    </row>
    <row r="283" spans="1:9" ht="24.75" customHeight="1">
      <c r="A283" s="4">
        <v>281</v>
      </c>
      <c r="B283" s="314"/>
      <c r="C283" s="5" t="s">
        <v>31</v>
      </c>
      <c r="D283" s="5"/>
      <c r="E283" s="6"/>
      <c r="F283" s="6" t="s">
        <v>2145</v>
      </c>
      <c r="G283" s="6">
        <v>4550</v>
      </c>
      <c r="H283" s="6">
        <f t="shared" si="4"/>
        <v>4174.311926605505</v>
      </c>
      <c r="I283" s="6"/>
    </row>
    <row r="284" spans="1:9" ht="24.75" customHeight="1">
      <c r="A284" s="4">
        <v>282</v>
      </c>
      <c r="B284" s="314"/>
      <c r="C284" s="5" t="s">
        <v>32</v>
      </c>
      <c r="D284" s="5"/>
      <c r="E284" s="6"/>
      <c r="F284" s="6" t="s">
        <v>2145</v>
      </c>
      <c r="G284" s="6">
        <v>4800</v>
      </c>
      <c r="H284" s="6">
        <f t="shared" si="4"/>
        <v>4403.669724770642</v>
      </c>
      <c r="I284" s="6"/>
    </row>
    <row r="285" spans="1:9" ht="24.75" customHeight="1">
      <c r="A285" s="4">
        <v>283</v>
      </c>
      <c r="B285" s="314"/>
      <c r="C285" s="5" t="s">
        <v>33</v>
      </c>
      <c r="D285" s="5"/>
      <c r="E285" s="6"/>
      <c r="F285" s="6" t="s">
        <v>2145</v>
      </c>
      <c r="G285" s="6">
        <v>5500</v>
      </c>
      <c r="H285" s="6">
        <f t="shared" si="4"/>
        <v>5045.871559633028</v>
      </c>
      <c r="I285" s="6"/>
    </row>
    <row r="286" spans="1:9" ht="24.75" customHeight="1">
      <c r="A286" s="4">
        <v>284</v>
      </c>
      <c r="B286" s="314" t="s">
        <v>2309</v>
      </c>
      <c r="C286" s="5" t="s">
        <v>2203</v>
      </c>
      <c r="D286" s="5"/>
      <c r="E286" s="6"/>
      <c r="F286" s="6" t="s">
        <v>2145</v>
      </c>
      <c r="G286" s="6">
        <v>6.4</v>
      </c>
      <c r="H286" s="6">
        <f t="shared" si="4"/>
        <v>5.871559633027523</v>
      </c>
      <c r="I286" s="6"/>
    </row>
    <row r="287" spans="1:9" ht="24.75" customHeight="1">
      <c r="A287" s="4">
        <v>285</v>
      </c>
      <c r="B287" s="314"/>
      <c r="C287" s="5" t="s">
        <v>2181</v>
      </c>
      <c r="D287" s="5"/>
      <c r="E287" s="6"/>
      <c r="F287" s="6" t="s">
        <v>2145</v>
      </c>
      <c r="G287" s="6">
        <v>17</v>
      </c>
      <c r="H287" s="6">
        <f t="shared" si="4"/>
        <v>15.596330275229356</v>
      </c>
      <c r="I287" s="6"/>
    </row>
    <row r="288" spans="1:9" ht="24.75" customHeight="1">
      <c r="A288" s="4">
        <v>286</v>
      </c>
      <c r="B288" s="314"/>
      <c r="C288" s="5" t="s">
        <v>2184</v>
      </c>
      <c r="D288" s="5"/>
      <c r="E288" s="6"/>
      <c r="F288" s="6" t="s">
        <v>2145</v>
      </c>
      <c r="G288" s="6">
        <v>28</v>
      </c>
      <c r="H288" s="6">
        <f t="shared" si="4"/>
        <v>25.68807339449541</v>
      </c>
      <c r="I288" s="6"/>
    </row>
    <row r="289" spans="1:9" ht="24.75" customHeight="1">
      <c r="A289" s="4">
        <v>287</v>
      </c>
      <c r="B289" s="314"/>
      <c r="C289" s="5" t="s">
        <v>2186</v>
      </c>
      <c r="D289" s="5"/>
      <c r="E289" s="6"/>
      <c r="F289" s="6" t="s">
        <v>2145</v>
      </c>
      <c r="G289" s="6">
        <v>40</v>
      </c>
      <c r="H289" s="6">
        <f t="shared" si="4"/>
        <v>36.69724770642202</v>
      </c>
      <c r="I289" s="6"/>
    </row>
    <row r="290" spans="1:9" ht="24.75" customHeight="1">
      <c r="A290" s="4">
        <v>288</v>
      </c>
      <c r="B290" s="314"/>
      <c r="C290" s="5" t="s">
        <v>2242</v>
      </c>
      <c r="D290" s="5"/>
      <c r="E290" s="6"/>
      <c r="F290" s="6" t="s">
        <v>2145</v>
      </c>
      <c r="G290" s="6">
        <v>95</v>
      </c>
      <c r="H290" s="6">
        <f t="shared" si="4"/>
        <v>87.15596330275228</v>
      </c>
      <c r="I290" s="6"/>
    </row>
    <row r="291" spans="1:9" ht="24.75" customHeight="1">
      <c r="A291" s="4">
        <v>289</v>
      </c>
      <c r="B291" s="314"/>
      <c r="C291" s="5" t="s">
        <v>2243</v>
      </c>
      <c r="D291" s="5"/>
      <c r="E291" s="6"/>
      <c r="F291" s="6" t="s">
        <v>2145</v>
      </c>
      <c r="G291" s="6">
        <v>175</v>
      </c>
      <c r="H291" s="6">
        <f t="shared" si="4"/>
        <v>160.5504587155963</v>
      </c>
      <c r="I291" s="6"/>
    </row>
    <row r="292" spans="1:9" ht="24.75" customHeight="1">
      <c r="A292" s="4">
        <v>290</v>
      </c>
      <c r="B292" s="314"/>
      <c r="C292" s="5" t="s">
        <v>2244</v>
      </c>
      <c r="D292" s="5"/>
      <c r="E292" s="6"/>
      <c r="F292" s="6" t="s">
        <v>2145</v>
      </c>
      <c r="G292" s="6">
        <v>245</v>
      </c>
      <c r="H292" s="6">
        <f t="shared" si="4"/>
        <v>224.77064220183485</v>
      </c>
      <c r="I292" s="6"/>
    </row>
    <row r="293" spans="1:9" ht="24.75" customHeight="1">
      <c r="A293" s="4">
        <v>291</v>
      </c>
      <c r="B293" s="314"/>
      <c r="C293" s="5" t="s">
        <v>23</v>
      </c>
      <c r="D293" s="5"/>
      <c r="E293" s="6"/>
      <c r="F293" s="6" t="s">
        <v>2145</v>
      </c>
      <c r="G293" s="6">
        <v>500</v>
      </c>
      <c r="H293" s="6">
        <f t="shared" si="4"/>
        <v>458.7155963302752</v>
      </c>
      <c r="I293" s="6"/>
    </row>
    <row r="294" spans="1:9" ht="24.75" customHeight="1">
      <c r="A294" s="4">
        <v>292</v>
      </c>
      <c r="B294" s="314"/>
      <c r="C294" s="5" t="s">
        <v>24</v>
      </c>
      <c r="D294" s="5"/>
      <c r="E294" s="6"/>
      <c r="F294" s="6" t="s">
        <v>2145</v>
      </c>
      <c r="G294" s="6">
        <v>600</v>
      </c>
      <c r="H294" s="6">
        <f t="shared" si="4"/>
        <v>550.4587155963302</v>
      </c>
      <c r="I294" s="6"/>
    </row>
    <row r="295" spans="1:9" ht="24.75" customHeight="1">
      <c r="A295" s="4">
        <v>293</v>
      </c>
      <c r="B295" s="314"/>
      <c r="C295" s="5" t="s">
        <v>25</v>
      </c>
      <c r="D295" s="5"/>
      <c r="E295" s="6"/>
      <c r="F295" s="6" t="s">
        <v>2145</v>
      </c>
      <c r="G295" s="6">
        <v>800</v>
      </c>
      <c r="H295" s="6">
        <f t="shared" si="4"/>
        <v>733.9449541284403</v>
      </c>
      <c r="I295" s="6"/>
    </row>
    <row r="296" spans="1:9" ht="24.75" customHeight="1">
      <c r="A296" s="4">
        <v>294</v>
      </c>
      <c r="B296" s="314"/>
      <c r="C296" s="5" t="s">
        <v>26</v>
      </c>
      <c r="D296" s="5"/>
      <c r="E296" s="6"/>
      <c r="F296" s="6" t="s">
        <v>2145</v>
      </c>
      <c r="G296" s="6">
        <v>1100</v>
      </c>
      <c r="H296" s="6">
        <f t="shared" si="4"/>
        <v>1009.1743119266055</v>
      </c>
      <c r="I296" s="6"/>
    </row>
    <row r="297" spans="1:9" ht="24.75" customHeight="1">
      <c r="A297" s="4">
        <v>295</v>
      </c>
      <c r="B297" s="314"/>
      <c r="C297" s="5" t="s">
        <v>27</v>
      </c>
      <c r="D297" s="5"/>
      <c r="E297" s="6"/>
      <c r="F297" s="6" t="s">
        <v>2145</v>
      </c>
      <c r="G297" s="6">
        <v>1350</v>
      </c>
      <c r="H297" s="6">
        <f t="shared" si="4"/>
        <v>1238.532110091743</v>
      </c>
      <c r="I297" s="6"/>
    </row>
    <row r="298" spans="1:9" ht="24.75" customHeight="1">
      <c r="A298" s="4">
        <v>296</v>
      </c>
      <c r="B298" s="314"/>
      <c r="C298" s="5" t="s">
        <v>28</v>
      </c>
      <c r="D298" s="5"/>
      <c r="E298" s="6"/>
      <c r="F298" s="6" t="s">
        <v>2145</v>
      </c>
      <c r="G298" s="6">
        <v>2050</v>
      </c>
      <c r="H298" s="6">
        <f t="shared" si="4"/>
        <v>1880.7339449541282</v>
      </c>
      <c r="I298" s="6"/>
    </row>
    <row r="299" spans="1:9" ht="24.75" customHeight="1">
      <c r="A299" s="4">
        <v>297</v>
      </c>
      <c r="B299" s="314" t="s">
        <v>2310</v>
      </c>
      <c r="C299" s="5" t="s">
        <v>2184</v>
      </c>
      <c r="D299" s="5"/>
      <c r="E299" s="6"/>
      <c r="F299" s="6" t="s">
        <v>2145</v>
      </c>
      <c r="G299" s="6">
        <v>26</v>
      </c>
      <c r="H299" s="6">
        <f t="shared" si="4"/>
        <v>23.85321100917431</v>
      </c>
      <c r="I299" s="6"/>
    </row>
    <row r="300" spans="1:9" ht="24.75" customHeight="1">
      <c r="A300" s="4">
        <v>298</v>
      </c>
      <c r="B300" s="314"/>
      <c r="C300" s="5" t="s">
        <v>2186</v>
      </c>
      <c r="D300" s="5"/>
      <c r="E300" s="6"/>
      <c r="F300" s="6" t="s">
        <v>2145</v>
      </c>
      <c r="G300" s="6">
        <v>42</v>
      </c>
      <c r="H300" s="6">
        <f t="shared" si="4"/>
        <v>38.532110091743114</v>
      </c>
      <c r="I300" s="6"/>
    </row>
    <row r="301" spans="1:9" ht="24.75" customHeight="1">
      <c r="A301" s="4">
        <v>299</v>
      </c>
      <c r="B301" s="314"/>
      <c r="C301" s="5" t="s">
        <v>2242</v>
      </c>
      <c r="D301" s="5"/>
      <c r="E301" s="6"/>
      <c r="F301" s="6" t="s">
        <v>2145</v>
      </c>
      <c r="G301" s="6">
        <v>100</v>
      </c>
      <c r="H301" s="6">
        <f t="shared" si="4"/>
        <v>91.74311926605503</v>
      </c>
      <c r="I301" s="6"/>
    </row>
    <row r="302" spans="1:9" ht="24.75" customHeight="1">
      <c r="A302" s="4">
        <v>300</v>
      </c>
      <c r="B302" s="314"/>
      <c r="C302" s="5" t="s">
        <v>2243</v>
      </c>
      <c r="D302" s="5"/>
      <c r="E302" s="6"/>
      <c r="F302" s="6" t="s">
        <v>2145</v>
      </c>
      <c r="G302" s="6">
        <v>175</v>
      </c>
      <c r="H302" s="6">
        <f t="shared" si="4"/>
        <v>160.5504587155963</v>
      </c>
      <c r="I302" s="6"/>
    </row>
    <row r="303" spans="1:9" ht="24.75" customHeight="1">
      <c r="A303" s="4">
        <v>301</v>
      </c>
      <c r="B303" s="314"/>
      <c r="C303" s="5" t="s">
        <v>2244</v>
      </c>
      <c r="D303" s="5"/>
      <c r="E303" s="6"/>
      <c r="F303" s="6" t="s">
        <v>2145</v>
      </c>
      <c r="G303" s="6">
        <v>320</v>
      </c>
      <c r="H303" s="6">
        <f t="shared" si="4"/>
        <v>293.57798165137615</v>
      </c>
      <c r="I303" s="6"/>
    </row>
    <row r="304" spans="1:9" ht="24.75" customHeight="1">
      <c r="A304" s="4">
        <v>302</v>
      </c>
      <c r="B304" s="314"/>
      <c r="C304" s="5" t="s">
        <v>2195</v>
      </c>
      <c r="D304" s="5"/>
      <c r="E304" s="6"/>
      <c r="F304" s="6" t="s">
        <v>2145</v>
      </c>
      <c r="G304" s="6">
        <v>450</v>
      </c>
      <c r="H304" s="6">
        <f t="shared" si="4"/>
        <v>412.8440366972477</v>
      </c>
      <c r="I304" s="6"/>
    </row>
    <row r="305" spans="1:9" ht="24.75" customHeight="1">
      <c r="A305" s="4">
        <v>303</v>
      </c>
      <c r="B305" s="314"/>
      <c r="C305" s="5" t="s">
        <v>2245</v>
      </c>
      <c r="D305" s="5"/>
      <c r="E305" s="6"/>
      <c r="F305" s="6" t="s">
        <v>2145</v>
      </c>
      <c r="G305" s="6">
        <v>500</v>
      </c>
      <c r="H305" s="6">
        <f t="shared" si="4"/>
        <v>458.7155963302752</v>
      </c>
      <c r="I305" s="6"/>
    </row>
    <row r="306" spans="1:9" ht="24.75" customHeight="1">
      <c r="A306" s="4">
        <v>304</v>
      </c>
      <c r="B306" s="314"/>
      <c r="C306" s="5" t="s">
        <v>2246</v>
      </c>
      <c r="D306" s="5"/>
      <c r="E306" s="6"/>
      <c r="F306" s="6" t="s">
        <v>2145</v>
      </c>
      <c r="G306" s="6">
        <v>650</v>
      </c>
      <c r="H306" s="6">
        <f t="shared" si="4"/>
        <v>596.3302752293578</v>
      </c>
      <c r="I306" s="6"/>
    </row>
    <row r="307" spans="1:9" ht="24.75" customHeight="1">
      <c r="A307" s="4">
        <v>305</v>
      </c>
      <c r="B307" s="314"/>
      <c r="C307" s="5" t="s">
        <v>2270</v>
      </c>
      <c r="D307" s="5"/>
      <c r="E307" s="6"/>
      <c r="F307" s="6" t="s">
        <v>2145</v>
      </c>
      <c r="G307" s="6">
        <v>1000</v>
      </c>
      <c r="H307" s="6">
        <f t="shared" si="4"/>
        <v>917.4311926605504</v>
      </c>
      <c r="I307" s="6"/>
    </row>
    <row r="308" spans="1:9" ht="24.75" customHeight="1">
      <c r="A308" s="4">
        <v>306</v>
      </c>
      <c r="B308" s="314"/>
      <c r="C308" s="5" t="s">
        <v>27</v>
      </c>
      <c r="D308" s="5"/>
      <c r="E308" s="6"/>
      <c r="F308" s="6" t="s">
        <v>2145</v>
      </c>
      <c r="G308" s="6">
        <v>1450</v>
      </c>
      <c r="H308" s="6">
        <f t="shared" si="4"/>
        <v>1330.275229357798</v>
      </c>
      <c r="I308" s="6"/>
    </row>
    <row r="309" spans="1:9" ht="24.75" customHeight="1">
      <c r="A309" s="4">
        <v>307</v>
      </c>
      <c r="B309" s="314"/>
      <c r="C309" s="5" t="s">
        <v>28</v>
      </c>
      <c r="D309" s="5"/>
      <c r="E309" s="6"/>
      <c r="F309" s="6" t="s">
        <v>2145</v>
      </c>
      <c r="G309" s="6">
        <v>1850</v>
      </c>
      <c r="H309" s="6">
        <f t="shared" si="4"/>
        <v>1697.2477064220182</v>
      </c>
      <c r="I309" s="6"/>
    </row>
    <row r="310" spans="1:9" ht="24.75" customHeight="1">
      <c r="A310" s="4">
        <v>308</v>
      </c>
      <c r="B310" s="314"/>
      <c r="C310" s="5" t="s">
        <v>33</v>
      </c>
      <c r="D310" s="5"/>
      <c r="E310" s="6"/>
      <c r="F310" s="6" t="s">
        <v>2145</v>
      </c>
      <c r="G310" s="6">
        <v>3200</v>
      </c>
      <c r="H310" s="6">
        <f t="shared" si="4"/>
        <v>2935.779816513761</v>
      </c>
      <c r="I310" s="6"/>
    </row>
    <row r="311" spans="1:9" ht="24.75" customHeight="1">
      <c r="A311" s="4">
        <v>309</v>
      </c>
      <c r="B311" s="314"/>
      <c r="C311" s="5" t="s">
        <v>2311</v>
      </c>
      <c r="D311" s="5"/>
      <c r="E311" s="6"/>
      <c r="F311" s="6" t="s">
        <v>2145</v>
      </c>
      <c r="G311" s="6">
        <v>3850</v>
      </c>
      <c r="H311" s="6">
        <f t="shared" si="4"/>
        <v>3532.110091743119</v>
      </c>
      <c r="I311" s="6"/>
    </row>
    <row r="312" spans="1:9" ht="24.75" customHeight="1">
      <c r="A312" s="4">
        <v>310</v>
      </c>
      <c r="B312" s="314"/>
      <c r="C312" s="5" t="s">
        <v>2312</v>
      </c>
      <c r="D312" s="5"/>
      <c r="E312" s="6"/>
      <c r="F312" s="6" t="s">
        <v>2145</v>
      </c>
      <c r="G312" s="6">
        <v>4550</v>
      </c>
      <c r="H312" s="6">
        <f t="shared" si="4"/>
        <v>4174.311926605505</v>
      </c>
      <c r="I312" s="6"/>
    </row>
    <row r="313" spans="1:9" ht="24.75" customHeight="1">
      <c r="A313" s="4">
        <v>311</v>
      </c>
      <c r="B313" s="316" t="s">
        <v>2313</v>
      </c>
      <c r="C313" s="5" t="s">
        <v>2203</v>
      </c>
      <c r="D313" s="5"/>
      <c r="E313" s="6"/>
      <c r="F313" s="6" t="s">
        <v>2145</v>
      </c>
      <c r="G313" s="6">
        <v>26</v>
      </c>
      <c r="H313" s="6">
        <f t="shared" si="4"/>
        <v>23.85321100917431</v>
      </c>
      <c r="I313" s="6"/>
    </row>
    <row r="314" spans="1:9" ht="24.75" customHeight="1">
      <c r="A314" s="4">
        <v>312</v>
      </c>
      <c r="B314" s="317"/>
      <c r="C314" s="5" t="s">
        <v>2181</v>
      </c>
      <c r="D314" s="5"/>
      <c r="E314" s="6"/>
      <c r="F314" s="6" t="s">
        <v>2145</v>
      </c>
      <c r="G314" s="6">
        <v>42</v>
      </c>
      <c r="H314" s="6">
        <f t="shared" si="4"/>
        <v>38.532110091743114</v>
      </c>
      <c r="I314" s="6"/>
    </row>
    <row r="315" spans="1:9" ht="24.75" customHeight="1">
      <c r="A315" s="4">
        <v>313</v>
      </c>
      <c r="B315" s="317"/>
      <c r="C315" s="5" t="s">
        <v>2184</v>
      </c>
      <c r="D315" s="5"/>
      <c r="E315" s="6"/>
      <c r="F315" s="6" t="s">
        <v>2145</v>
      </c>
      <c r="G315" s="6">
        <v>60</v>
      </c>
      <c r="H315" s="6">
        <f t="shared" si="4"/>
        <v>55.04587155963302</v>
      </c>
      <c r="I315" s="6"/>
    </row>
    <row r="316" spans="1:9" ht="24.75" customHeight="1">
      <c r="A316" s="4">
        <v>314</v>
      </c>
      <c r="B316" s="317"/>
      <c r="C316" s="5" t="s">
        <v>2186</v>
      </c>
      <c r="D316" s="5"/>
      <c r="E316" s="6"/>
      <c r="F316" s="6" t="s">
        <v>2145</v>
      </c>
      <c r="G316" s="6">
        <v>90</v>
      </c>
      <c r="H316" s="6">
        <f t="shared" si="4"/>
        <v>82.56880733944953</v>
      </c>
      <c r="I316" s="6"/>
    </row>
    <row r="317" spans="1:9" ht="24.75" customHeight="1">
      <c r="A317" s="4">
        <v>315</v>
      </c>
      <c r="B317" s="317"/>
      <c r="C317" s="5" t="s">
        <v>2242</v>
      </c>
      <c r="D317" s="5"/>
      <c r="E317" s="6"/>
      <c r="F317" s="6" t="s">
        <v>2145</v>
      </c>
      <c r="G317" s="6">
        <v>240</v>
      </c>
      <c r="H317" s="6">
        <f t="shared" si="4"/>
        <v>220.18348623853208</v>
      </c>
      <c r="I317" s="6"/>
    </row>
    <row r="318" spans="1:9" ht="24.75" customHeight="1">
      <c r="A318" s="4">
        <v>316</v>
      </c>
      <c r="B318" s="317"/>
      <c r="C318" s="5" t="s">
        <v>2243</v>
      </c>
      <c r="D318" s="5"/>
      <c r="E318" s="6"/>
      <c r="F318" s="6" t="s">
        <v>2145</v>
      </c>
      <c r="G318" s="6">
        <v>400</v>
      </c>
      <c r="H318" s="6">
        <f t="shared" si="4"/>
        <v>366.97247706422013</v>
      </c>
      <c r="I318" s="6"/>
    </row>
    <row r="319" spans="1:9" ht="24.75" customHeight="1">
      <c r="A319" s="4">
        <v>317</v>
      </c>
      <c r="B319" s="317"/>
      <c r="C319" s="5" t="s">
        <v>2244</v>
      </c>
      <c r="D319" s="5"/>
      <c r="E319" s="6"/>
      <c r="F319" s="6" t="s">
        <v>2145</v>
      </c>
      <c r="G319" s="6">
        <v>500</v>
      </c>
      <c r="H319" s="6">
        <f t="shared" si="4"/>
        <v>458.7155963302752</v>
      </c>
      <c r="I319" s="6"/>
    </row>
    <row r="320" spans="1:9" ht="24.75" customHeight="1">
      <c r="A320" s="4">
        <v>318</v>
      </c>
      <c r="B320" s="317"/>
      <c r="C320" s="5" t="s">
        <v>2195</v>
      </c>
      <c r="D320" s="5"/>
      <c r="E320" s="6"/>
      <c r="F320" s="6" t="s">
        <v>2145</v>
      </c>
      <c r="G320" s="6">
        <v>720</v>
      </c>
      <c r="H320" s="6">
        <f t="shared" si="4"/>
        <v>660.5504587155963</v>
      </c>
      <c r="I320" s="6"/>
    </row>
    <row r="321" spans="1:9" ht="24.75" customHeight="1">
      <c r="A321" s="4">
        <v>319</v>
      </c>
      <c r="B321" s="317"/>
      <c r="C321" s="5" t="s">
        <v>2314</v>
      </c>
      <c r="D321" s="5"/>
      <c r="E321" s="6"/>
      <c r="F321" s="6" t="s">
        <v>2145</v>
      </c>
      <c r="G321" s="6">
        <v>990</v>
      </c>
      <c r="H321" s="6">
        <f t="shared" si="4"/>
        <v>908.2568807339449</v>
      </c>
      <c r="I321" s="6"/>
    </row>
    <row r="322" spans="1:9" ht="24.75" customHeight="1">
      <c r="A322" s="4">
        <v>320</v>
      </c>
      <c r="B322" s="317"/>
      <c r="C322" s="5" t="s">
        <v>2315</v>
      </c>
      <c r="D322" s="5"/>
      <c r="E322" s="6"/>
      <c r="F322" s="6" t="s">
        <v>2145</v>
      </c>
      <c r="G322" s="6">
        <v>1300</v>
      </c>
      <c r="H322" s="6">
        <f t="shared" si="4"/>
        <v>1192.6605504587155</v>
      </c>
      <c r="I322" s="6"/>
    </row>
    <row r="323" spans="1:9" ht="24.75" customHeight="1">
      <c r="A323" s="4">
        <v>321</v>
      </c>
      <c r="B323" s="317"/>
      <c r="C323" s="5" t="s">
        <v>2316</v>
      </c>
      <c r="D323" s="5"/>
      <c r="E323" s="6"/>
      <c r="F323" s="6" t="s">
        <v>2145</v>
      </c>
      <c r="G323" s="6">
        <v>1600</v>
      </c>
      <c r="H323" s="6">
        <f t="shared" si="4"/>
        <v>1467.8899082568805</v>
      </c>
      <c r="I323" s="6"/>
    </row>
    <row r="324" spans="1:9" ht="24.75" customHeight="1">
      <c r="A324" s="4">
        <v>322</v>
      </c>
      <c r="B324" s="317"/>
      <c r="C324" s="5" t="s">
        <v>2317</v>
      </c>
      <c r="D324" s="5"/>
      <c r="E324" s="6"/>
      <c r="F324" s="6" t="s">
        <v>2145</v>
      </c>
      <c r="G324" s="6">
        <v>1800</v>
      </c>
      <c r="H324" s="6">
        <f aca="true" t="shared" si="5" ref="H324:H387">G324/1.09</f>
        <v>1651.3761467889908</v>
      </c>
      <c r="I324" s="6"/>
    </row>
    <row r="325" spans="1:9" ht="24.75" customHeight="1">
      <c r="A325" s="4">
        <v>323</v>
      </c>
      <c r="B325" s="318"/>
      <c r="C325" s="5" t="s">
        <v>2300</v>
      </c>
      <c r="D325" s="5"/>
      <c r="E325" s="6"/>
      <c r="F325" s="6" t="s">
        <v>2145</v>
      </c>
      <c r="G325" s="6">
        <v>2100</v>
      </c>
      <c r="H325" s="6">
        <f t="shared" si="5"/>
        <v>1926.6055045871558</v>
      </c>
      <c r="I325" s="6"/>
    </row>
    <row r="326" spans="1:9" ht="24.75" customHeight="1">
      <c r="A326" s="4">
        <v>324</v>
      </c>
      <c r="B326" s="316" t="s">
        <v>2318</v>
      </c>
      <c r="C326" s="5" t="s">
        <v>2203</v>
      </c>
      <c r="D326" s="5"/>
      <c r="E326" s="6"/>
      <c r="F326" s="6" t="s">
        <v>2145</v>
      </c>
      <c r="G326" s="6">
        <v>22</v>
      </c>
      <c r="H326" s="6">
        <f t="shared" si="5"/>
        <v>20.183486238532108</v>
      </c>
      <c r="I326" s="6"/>
    </row>
    <row r="327" spans="1:9" ht="24.75" customHeight="1">
      <c r="A327" s="4">
        <v>325</v>
      </c>
      <c r="B327" s="317"/>
      <c r="C327" s="5" t="s">
        <v>2181</v>
      </c>
      <c r="D327" s="5"/>
      <c r="E327" s="6"/>
      <c r="F327" s="6" t="s">
        <v>2145</v>
      </c>
      <c r="G327" s="6">
        <v>55</v>
      </c>
      <c r="H327" s="6">
        <f t="shared" si="5"/>
        <v>50.45871559633027</v>
      </c>
      <c r="I327" s="6"/>
    </row>
    <row r="328" spans="1:9" ht="24.75" customHeight="1">
      <c r="A328" s="4">
        <v>326</v>
      </c>
      <c r="B328" s="317"/>
      <c r="C328" s="5" t="s">
        <v>2184</v>
      </c>
      <c r="D328" s="5"/>
      <c r="E328" s="6"/>
      <c r="F328" s="6" t="s">
        <v>2145</v>
      </c>
      <c r="G328" s="6">
        <v>75</v>
      </c>
      <c r="H328" s="6">
        <f t="shared" si="5"/>
        <v>68.80733944954127</v>
      </c>
      <c r="I328" s="6"/>
    </row>
    <row r="329" spans="1:9" ht="24.75" customHeight="1">
      <c r="A329" s="4">
        <v>327</v>
      </c>
      <c r="B329" s="317"/>
      <c r="C329" s="5" t="s">
        <v>2186</v>
      </c>
      <c r="D329" s="5"/>
      <c r="E329" s="6"/>
      <c r="F329" s="6" t="s">
        <v>2145</v>
      </c>
      <c r="G329" s="6">
        <v>165</v>
      </c>
      <c r="H329" s="6">
        <f t="shared" si="5"/>
        <v>151.3761467889908</v>
      </c>
      <c r="I329" s="6"/>
    </row>
    <row r="330" spans="1:9" ht="24.75" customHeight="1">
      <c r="A330" s="4">
        <v>328</v>
      </c>
      <c r="B330" s="317"/>
      <c r="C330" s="5" t="s">
        <v>2242</v>
      </c>
      <c r="D330" s="5"/>
      <c r="E330" s="6"/>
      <c r="F330" s="6" t="s">
        <v>2145</v>
      </c>
      <c r="G330" s="6">
        <v>220</v>
      </c>
      <c r="H330" s="6">
        <f t="shared" si="5"/>
        <v>201.8348623853211</v>
      </c>
      <c r="I330" s="6"/>
    </row>
    <row r="331" spans="1:9" ht="24.75" customHeight="1">
      <c r="A331" s="4">
        <v>329</v>
      </c>
      <c r="B331" s="317"/>
      <c r="C331" s="5" t="s">
        <v>2243</v>
      </c>
      <c r="D331" s="5"/>
      <c r="E331" s="6"/>
      <c r="F331" s="6" t="s">
        <v>2145</v>
      </c>
      <c r="G331" s="6">
        <v>320</v>
      </c>
      <c r="H331" s="6">
        <f t="shared" si="5"/>
        <v>293.57798165137615</v>
      </c>
      <c r="I331" s="6"/>
    </row>
    <row r="332" spans="1:9" ht="24.75" customHeight="1">
      <c r="A332" s="4">
        <v>330</v>
      </c>
      <c r="B332" s="317"/>
      <c r="C332" s="5" t="s">
        <v>2244</v>
      </c>
      <c r="D332" s="5"/>
      <c r="E332" s="6"/>
      <c r="F332" s="6" t="s">
        <v>2145</v>
      </c>
      <c r="G332" s="6">
        <v>560</v>
      </c>
      <c r="H332" s="6">
        <f t="shared" si="5"/>
        <v>513.7614678899082</v>
      </c>
      <c r="I332" s="6"/>
    </row>
    <row r="333" spans="1:9" ht="24.75" customHeight="1">
      <c r="A333" s="4">
        <v>331</v>
      </c>
      <c r="B333" s="317"/>
      <c r="C333" s="5" t="s">
        <v>2195</v>
      </c>
      <c r="D333" s="5"/>
      <c r="E333" s="6"/>
      <c r="F333" s="6" t="s">
        <v>2145</v>
      </c>
      <c r="G333" s="6">
        <v>1050</v>
      </c>
      <c r="H333" s="6">
        <f t="shared" si="5"/>
        <v>963.3027522935779</v>
      </c>
      <c r="I333" s="6"/>
    </row>
    <row r="334" spans="1:9" ht="24.75" customHeight="1">
      <c r="A334" s="4">
        <v>332</v>
      </c>
      <c r="B334" s="317"/>
      <c r="C334" s="5" t="s">
        <v>2269</v>
      </c>
      <c r="D334" s="5"/>
      <c r="E334" s="6"/>
      <c r="F334" s="6" t="s">
        <v>2145</v>
      </c>
      <c r="G334" s="6">
        <v>1450</v>
      </c>
      <c r="H334" s="6">
        <f t="shared" si="5"/>
        <v>1330.275229357798</v>
      </c>
      <c r="I334" s="6"/>
    </row>
    <row r="335" spans="1:9" ht="24.75" customHeight="1">
      <c r="A335" s="4">
        <v>333</v>
      </c>
      <c r="B335" s="317"/>
      <c r="C335" s="5" t="s">
        <v>2319</v>
      </c>
      <c r="D335" s="5"/>
      <c r="E335" s="6"/>
      <c r="F335" s="6" t="s">
        <v>2145</v>
      </c>
      <c r="G335" s="6">
        <v>1800</v>
      </c>
      <c r="H335" s="6">
        <f t="shared" si="5"/>
        <v>1651.3761467889908</v>
      </c>
      <c r="I335" s="6"/>
    </row>
    <row r="336" spans="1:9" ht="24.75" customHeight="1">
      <c r="A336" s="4">
        <v>334</v>
      </c>
      <c r="B336" s="317"/>
      <c r="C336" s="5" t="s">
        <v>2320</v>
      </c>
      <c r="D336" s="5"/>
      <c r="E336" s="6"/>
      <c r="F336" s="6" t="s">
        <v>2145</v>
      </c>
      <c r="G336" s="6">
        <v>2000</v>
      </c>
      <c r="H336" s="6">
        <f t="shared" si="5"/>
        <v>1834.8623853211009</v>
      </c>
      <c r="I336" s="6"/>
    </row>
    <row r="337" spans="1:9" ht="24.75" customHeight="1">
      <c r="A337" s="4">
        <v>335</v>
      </c>
      <c r="B337" s="317"/>
      <c r="C337" s="5" t="s">
        <v>2316</v>
      </c>
      <c r="D337" s="5"/>
      <c r="E337" s="6"/>
      <c r="F337" s="6" t="s">
        <v>2145</v>
      </c>
      <c r="G337" s="6">
        <v>2400</v>
      </c>
      <c r="H337" s="6">
        <f t="shared" si="5"/>
        <v>2201.834862385321</v>
      </c>
      <c r="I337" s="6"/>
    </row>
    <row r="338" spans="1:9" ht="24.75" customHeight="1">
      <c r="A338" s="4">
        <v>336</v>
      </c>
      <c r="B338" s="317"/>
      <c r="C338" s="5" t="s">
        <v>2317</v>
      </c>
      <c r="D338" s="5"/>
      <c r="E338" s="6"/>
      <c r="F338" s="6" t="s">
        <v>2145</v>
      </c>
      <c r="G338" s="6">
        <v>2800</v>
      </c>
      <c r="H338" s="6">
        <f t="shared" si="5"/>
        <v>2568.807339449541</v>
      </c>
      <c r="I338" s="6"/>
    </row>
    <row r="339" spans="1:9" ht="24.75" customHeight="1">
      <c r="A339" s="4">
        <v>337</v>
      </c>
      <c r="B339" s="317"/>
      <c r="C339" s="5" t="s">
        <v>2300</v>
      </c>
      <c r="D339" s="5"/>
      <c r="E339" s="6"/>
      <c r="F339" s="6" t="s">
        <v>2145</v>
      </c>
      <c r="G339" s="6">
        <v>3200</v>
      </c>
      <c r="H339" s="6">
        <f t="shared" si="5"/>
        <v>2935.779816513761</v>
      </c>
      <c r="I339" s="6"/>
    </row>
    <row r="340" spans="1:9" ht="24.75" customHeight="1">
      <c r="A340" s="4">
        <v>338</v>
      </c>
      <c r="B340" s="317"/>
      <c r="C340" s="5" t="s">
        <v>2301</v>
      </c>
      <c r="D340" s="5"/>
      <c r="E340" s="6"/>
      <c r="F340" s="6" t="s">
        <v>2145</v>
      </c>
      <c r="G340" s="6">
        <v>3800</v>
      </c>
      <c r="H340" s="6">
        <f t="shared" si="5"/>
        <v>3486.2385321100915</v>
      </c>
      <c r="I340" s="6"/>
    </row>
    <row r="341" spans="1:9" ht="24.75" customHeight="1">
      <c r="A341" s="4">
        <v>339</v>
      </c>
      <c r="B341" s="317"/>
      <c r="C341" s="5" t="s">
        <v>2290</v>
      </c>
      <c r="D341" s="5"/>
      <c r="E341" s="6"/>
      <c r="F341" s="6" t="s">
        <v>2145</v>
      </c>
      <c r="G341" s="6">
        <v>4800</v>
      </c>
      <c r="H341" s="6">
        <f t="shared" si="5"/>
        <v>4403.669724770642</v>
      </c>
      <c r="I341" s="6"/>
    </row>
    <row r="342" spans="1:9" ht="24.75" customHeight="1">
      <c r="A342" s="4">
        <v>340</v>
      </c>
      <c r="B342" s="317"/>
      <c r="C342" s="5" t="s">
        <v>2321</v>
      </c>
      <c r="D342" s="5"/>
      <c r="E342" s="6"/>
      <c r="F342" s="6" t="s">
        <v>2145</v>
      </c>
      <c r="G342" s="6">
        <v>5800</v>
      </c>
      <c r="H342" s="6">
        <f t="shared" si="5"/>
        <v>5321.100917431192</v>
      </c>
      <c r="I342" s="6"/>
    </row>
    <row r="343" spans="1:9" ht="24.75" customHeight="1">
      <c r="A343" s="4">
        <v>341</v>
      </c>
      <c r="B343" s="318"/>
      <c r="C343" s="5" t="s">
        <v>2322</v>
      </c>
      <c r="D343" s="5"/>
      <c r="E343" s="6"/>
      <c r="F343" s="6" t="s">
        <v>2145</v>
      </c>
      <c r="G343" s="6">
        <v>8500</v>
      </c>
      <c r="H343" s="6">
        <f t="shared" si="5"/>
        <v>7798.165137614678</v>
      </c>
      <c r="I343" s="6"/>
    </row>
    <row r="344" spans="1:9" ht="24.75" customHeight="1">
      <c r="A344" s="4">
        <v>342</v>
      </c>
      <c r="B344" s="314" t="s">
        <v>2323</v>
      </c>
      <c r="C344" s="5"/>
      <c r="D344" s="5"/>
      <c r="E344" s="6" t="s">
        <v>2207</v>
      </c>
      <c r="F344" s="6" t="s">
        <v>2145</v>
      </c>
      <c r="G344" s="6">
        <v>1.3</v>
      </c>
      <c r="H344" s="6">
        <f t="shared" si="5"/>
        <v>1.1926605504587156</v>
      </c>
      <c r="I344" s="6"/>
    </row>
    <row r="345" spans="1:9" ht="24.75" customHeight="1">
      <c r="A345" s="4">
        <v>343</v>
      </c>
      <c r="B345" s="314"/>
      <c r="C345" s="5"/>
      <c r="D345" s="5"/>
      <c r="E345" s="6" t="s">
        <v>2324</v>
      </c>
      <c r="F345" s="6" t="s">
        <v>2145</v>
      </c>
      <c r="G345" s="6">
        <v>2.5</v>
      </c>
      <c r="H345" s="6">
        <f t="shared" si="5"/>
        <v>2.293577981651376</v>
      </c>
      <c r="I345" s="6"/>
    </row>
    <row r="346" spans="1:9" ht="24.75" customHeight="1">
      <c r="A346" s="4">
        <v>344</v>
      </c>
      <c r="B346" s="314"/>
      <c r="C346" s="5"/>
      <c r="D346" s="5"/>
      <c r="E346" s="6" t="s">
        <v>2325</v>
      </c>
      <c r="F346" s="6" t="s">
        <v>2145</v>
      </c>
      <c r="G346" s="6">
        <v>3.5</v>
      </c>
      <c r="H346" s="6">
        <f t="shared" si="5"/>
        <v>3.2110091743119265</v>
      </c>
      <c r="I346" s="6"/>
    </row>
    <row r="347" spans="1:9" ht="24.75" customHeight="1">
      <c r="A347" s="4">
        <v>345</v>
      </c>
      <c r="B347" s="314"/>
      <c r="C347" s="5"/>
      <c r="D347" s="5"/>
      <c r="E347" s="6" t="s">
        <v>2326</v>
      </c>
      <c r="F347" s="6" t="s">
        <v>2145</v>
      </c>
      <c r="G347" s="6">
        <v>7</v>
      </c>
      <c r="H347" s="6">
        <f t="shared" si="5"/>
        <v>6.422018348623853</v>
      </c>
      <c r="I347" s="6"/>
    </row>
    <row r="348" spans="1:9" ht="24.75" customHeight="1">
      <c r="A348" s="4">
        <v>346</v>
      </c>
      <c r="B348" s="314"/>
      <c r="C348" s="5"/>
      <c r="D348" s="5"/>
      <c r="E348" s="6" t="s">
        <v>2327</v>
      </c>
      <c r="F348" s="6" t="s">
        <v>2145</v>
      </c>
      <c r="G348" s="6">
        <v>15</v>
      </c>
      <c r="H348" s="6">
        <f t="shared" si="5"/>
        <v>13.761467889908255</v>
      </c>
      <c r="I348" s="6"/>
    </row>
    <row r="349" spans="1:9" ht="24.75" customHeight="1">
      <c r="A349" s="4">
        <v>347</v>
      </c>
      <c r="B349" s="314"/>
      <c r="C349" s="5"/>
      <c r="D349" s="5"/>
      <c r="E349" s="6" t="s">
        <v>2215</v>
      </c>
      <c r="F349" s="6" t="s">
        <v>2145</v>
      </c>
      <c r="G349" s="6">
        <v>25</v>
      </c>
      <c r="H349" s="6">
        <f t="shared" si="5"/>
        <v>22.935779816513758</v>
      </c>
      <c r="I349" s="6"/>
    </row>
    <row r="350" spans="1:9" ht="24.75" customHeight="1">
      <c r="A350" s="4">
        <v>348</v>
      </c>
      <c r="B350" s="314"/>
      <c r="C350" s="5"/>
      <c r="D350" s="5"/>
      <c r="E350" s="6" t="s">
        <v>2217</v>
      </c>
      <c r="F350" s="6" t="s">
        <v>2145</v>
      </c>
      <c r="G350" s="6">
        <v>40</v>
      </c>
      <c r="H350" s="6">
        <f t="shared" si="5"/>
        <v>36.69724770642202</v>
      </c>
      <c r="I350" s="6"/>
    </row>
    <row r="351" spans="1:9" ht="24.75" customHeight="1">
      <c r="A351" s="4">
        <v>349</v>
      </c>
      <c r="B351" s="314"/>
      <c r="C351" s="5"/>
      <c r="D351" s="5" t="s">
        <v>2328</v>
      </c>
      <c r="E351" s="6" t="s">
        <v>2329</v>
      </c>
      <c r="F351" s="6" t="s">
        <v>2145</v>
      </c>
      <c r="G351" s="6">
        <v>65</v>
      </c>
      <c r="H351" s="6">
        <f t="shared" si="5"/>
        <v>59.63302752293578</v>
      </c>
      <c r="I351" s="6"/>
    </row>
    <row r="352" spans="1:9" ht="24.75" customHeight="1">
      <c r="A352" s="4">
        <v>350</v>
      </c>
      <c r="B352" s="314"/>
      <c r="C352" s="5"/>
      <c r="D352" s="5" t="s">
        <v>2223</v>
      </c>
      <c r="E352" s="6" t="s">
        <v>2174</v>
      </c>
      <c r="F352" s="6" t="s">
        <v>2145</v>
      </c>
      <c r="G352" s="6">
        <v>125</v>
      </c>
      <c r="H352" s="6">
        <f t="shared" si="5"/>
        <v>114.6788990825688</v>
      </c>
      <c r="I352" s="6"/>
    </row>
    <row r="353" spans="1:9" ht="24.75" customHeight="1">
      <c r="A353" s="4">
        <v>351</v>
      </c>
      <c r="B353" s="314"/>
      <c r="C353" s="5"/>
      <c r="D353" s="5" t="s">
        <v>2255</v>
      </c>
      <c r="E353" s="6" t="s">
        <v>2221</v>
      </c>
      <c r="F353" s="6" t="s">
        <v>2145</v>
      </c>
      <c r="G353" s="6">
        <v>200</v>
      </c>
      <c r="H353" s="6">
        <f t="shared" si="5"/>
        <v>183.48623853211006</v>
      </c>
      <c r="I353" s="6"/>
    </row>
    <row r="354" spans="1:9" ht="24.75" customHeight="1">
      <c r="A354" s="4">
        <v>352</v>
      </c>
      <c r="B354" s="314"/>
      <c r="C354" s="5"/>
      <c r="D354" s="5" t="s">
        <v>2176</v>
      </c>
      <c r="E354" s="6" t="s">
        <v>2330</v>
      </c>
      <c r="F354" s="6" t="s">
        <v>2145</v>
      </c>
      <c r="G354" s="6">
        <v>280</v>
      </c>
      <c r="H354" s="6">
        <f t="shared" si="5"/>
        <v>256.8807339449541</v>
      </c>
      <c r="I354" s="6"/>
    </row>
    <row r="355" spans="1:9" ht="24.75" customHeight="1">
      <c r="A355" s="4">
        <v>353</v>
      </c>
      <c r="B355" s="314"/>
      <c r="C355" s="5"/>
      <c r="D355" s="5" t="s">
        <v>2177</v>
      </c>
      <c r="E355" s="6" t="s">
        <v>2331</v>
      </c>
      <c r="F355" s="6" t="s">
        <v>2145</v>
      </c>
      <c r="G355" s="6">
        <v>340</v>
      </c>
      <c r="H355" s="6">
        <f t="shared" si="5"/>
        <v>311.92660550458714</v>
      </c>
      <c r="I355" s="6"/>
    </row>
    <row r="356" spans="1:9" ht="24.75" customHeight="1">
      <c r="A356" s="4">
        <v>354</v>
      </c>
      <c r="B356" s="314"/>
      <c r="C356" s="5"/>
      <c r="D356" s="5" t="s">
        <v>2178</v>
      </c>
      <c r="E356" s="6" t="s">
        <v>2332</v>
      </c>
      <c r="F356" s="6" t="s">
        <v>2145</v>
      </c>
      <c r="G356" s="6">
        <v>450</v>
      </c>
      <c r="H356" s="6">
        <f t="shared" si="5"/>
        <v>412.8440366972477</v>
      </c>
      <c r="I356" s="6"/>
    </row>
    <row r="357" spans="1:9" ht="24.75" customHeight="1">
      <c r="A357" s="4">
        <v>355</v>
      </c>
      <c r="B357" s="314"/>
      <c r="C357" s="5"/>
      <c r="D357" s="5" t="s">
        <v>2333</v>
      </c>
      <c r="E357" s="6" t="s">
        <v>2178</v>
      </c>
      <c r="F357" s="6" t="s">
        <v>2145</v>
      </c>
      <c r="G357" s="6">
        <v>550</v>
      </c>
      <c r="H357" s="6">
        <f t="shared" si="5"/>
        <v>504.58715596330273</v>
      </c>
      <c r="I357" s="6"/>
    </row>
    <row r="358" spans="1:9" ht="24.75" customHeight="1">
      <c r="A358" s="4">
        <v>356</v>
      </c>
      <c r="B358" s="314"/>
      <c r="C358" s="5"/>
      <c r="D358" s="5" t="s">
        <v>2334</v>
      </c>
      <c r="E358" s="6" t="s">
        <v>2333</v>
      </c>
      <c r="F358" s="6" t="s">
        <v>2145</v>
      </c>
      <c r="G358" s="6">
        <v>800</v>
      </c>
      <c r="H358" s="6">
        <f t="shared" si="5"/>
        <v>733.9449541284403</v>
      </c>
      <c r="I358" s="6"/>
    </row>
    <row r="359" spans="1:9" ht="24.75" customHeight="1">
      <c r="A359" s="4">
        <v>357</v>
      </c>
      <c r="B359" s="314"/>
      <c r="C359" s="5"/>
      <c r="D359" s="5"/>
      <c r="E359" s="6" t="s">
        <v>2334</v>
      </c>
      <c r="F359" s="6" t="s">
        <v>2145</v>
      </c>
      <c r="G359" s="6">
        <v>1200</v>
      </c>
      <c r="H359" s="6">
        <f t="shared" si="5"/>
        <v>1100.9174311926604</v>
      </c>
      <c r="I359" s="6"/>
    </row>
    <row r="360" spans="1:9" ht="24.75" customHeight="1">
      <c r="A360" s="4">
        <v>358</v>
      </c>
      <c r="B360" s="314" t="s">
        <v>2335</v>
      </c>
      <c r="C360" s="5" t="s">
        <v>18</v>
      </c>
      <c r="D360" s="5"/>
      <c r="E360" s="6" t="s">
        <v>2336</v>
      </c>
      <c r="F360" s="6" t="s">
        <v>2145</v>
      </c>
      <c r="G360" s="6">
        <v>260</v>
      </c>
      <c r="H360" s="6">
        <f t="shared" si="5"/>
        <v>238.5321100917431</v>
      </c>
      <c r="I360" s="6"/>
    </row>
    <row r="361" spans="1:9" ht="24.75" customHeight="1">
      <c r="A361" s="4">
        <v>359</v>
      </c>
      <c r="B361" s="314"/>
      <c r="C361" s="5" t="s">
        <v>9</v>
      </c>
      <c r="D361" s="5"/>
      <c r="E361" s="6" t="s">
        <v>2337</v>
      </c>
      <c r="F361" s="6" t="s">
        <v>2145</v>
      </c>
      <c r="G361" s="6">
        <v>330</v>
      </c>
      <c r="H361" s="6">
        <f t="shared" si="5"/>
        <v>302.7522935779816</v>
      </c>
      <c r="I361" s="6"/>
    </row>
    <row r="362" spans="1:9" ht="24.75" customHeight="1">
      <c r="A362" s="4">
        <v>360</v>
      </c>
      <c r="B362" s="314"/>
      <c r="C362" s="5" t="s">
        <v>19</v>
      </c>
      <c r="D362" s="5"/>
      <c r="E362" s="6" t="s">
        <v>2338</v>
      </c>
      <c r="F362" s="6" t="s">
        <v>2145</v>
      </c>
      <c r="G362" s="6">
        <v>420</v>
      </c>
      <c r="H362" s="6">
        <f t="shared" si="5"/>
        <v>385.3211009174312</v>
      </c>
      <c r="I362" s="6"/>
    </row>
    <row r="363" spans="1:9" ht="24.75" customHeight="1">
      <c r="A363" s="4">
        <v>361</v>
      </c>
      <c r="B363" s="314"/>
      <c r="C363" s="5" t="s">
        <v>20</v>
      </c>
      <c r="D363" s="5"/>
      <c r="E363" s="6" t="s">
        <v>2339</v>
      </c>
      <c r="F363" s="6" t="s">
        <v>2145</v>
      </c>
      <c r="G363" s="6">
        <v>650</v>
      </c>
      <c r="H363" s="6">
        <f t="shared" si="5"/>
        <v>596.3302752293578</v>
      </c>
      <c r="I363" s="6"/>
    </row>
    <row r="364" spans="1:9" ht="24.75" customHeight="1">
      <c r="A364" s="4">
        <v>362</v>
      </c>
      <c r="B364" s="314"/>
      <c r="C364" s="5" t="s">
        <v>23</v>
      </c>
      <c r="D364" s="5"/>
      <c r="E364" s="6" t="s">
        <v>2340</v>
      </c>
      <c r="F364" s="6" t="s">
        <v>2145</v>
      </c>
      <c r="G364" s="6">
        <v>1350</v>
      </c>
      <c r="H364" s="6">
        <f t="shared" si="5"/>
        <v>1238.532110091743</v>
      </c>
      <c r="I364" s="6"/>
    </row>
    <row r="365" spans="1:9" ht="24.75" customHeight="1">
      <c r="A365" s="4">
        <v>363</v>
      </c>
      <c r="B365" s="314"/>
      <c r="C365" s="5" t="s">
        <v>25</v>
      </c>
      <c r="D365" s="5"/>
      <c r="E365" s="6" t="s">
        <v>2341</v>
      </c>
      <c r="F365" s="6" t="s">
        <v>2145</v>
      </c>
      <c r="G365" s="6">
        <v>2700</v>
      </c>
      <c r="H365" s="6">
        <f t="shared" si="5"/>
        <v>2477.064220183486</v>
      </c>
      <c r="I365" s="6"/>
    </row>
    <row r="366" spans="1:9" ht="24.75" customHeight="1">
      <c r="A366" s="4">
        <v>364</v>
      </c>
      <c r="B366" s="314"/>
      <c r="C366" s="5" t="s">
        <v>28</v>
      </c>
      <c r="D366" s="5"/>
      <c r="E366" s="6" t="s">
        <v>2342</v>
      </c>
      <c r="F366" s="6" t="s">
        <v>2145</v>
      </c>
      <c r="G366" s="6">
        <v>5000</v>
      </c>
      <c r="H366" s="6">
        <f t="shared" si="5"/>
        <v>4587.155963302752</v>
      </c>
      <c r="I366" s="6"/>
    </row>
    <row r="367" spans="1:9" ht="24.75" customHeight="1">
      <c r="A367" s="4">
        <v>365</v>
      </c>
      <c r="B367" s="314" t="s">
        <v>2343</v>
      </c>
      <c r="C367" s="5" t="s">
        <v>14</v>
      </c>
      <c r="D367" s="5" t="s">
        <v>2344</v>
      </c>
      <c r="E367" s="6" t="s">
        <v>2345</v>
      </c>
      <c r="F367" s="6" t="s">
        <v>2145</v>
      </c>
      <c r="G367" s="6">
        <v>120</v>
      </c>
      <c r="H367" s="6">
        <f t="shared" si="5"/>
        <v>110.09174311926604</v>
      </c>
      <c r="I367" s="6"/>
    </row>
    <row r="368" spans="1:9" ht="24.75" customHeight="1">
      <c r="A368" s="4">
        <v>366</v>
      </c>
      <c r="B368" s="314"/>
      <c r="C368" s="5" t="s">
        <v>16</v>
      </c>
      <c r="D368" s="5" t="s">
        <v>2346</v>
      </c>
      <c r="E368" s="6" t="s">
        <v>2347</v>
      </c>
      <c r="F368" s="6" t="s">
        <v>2145</v>
      </c>
      <c r="G368" s="6">
        <v>270</v>
      </c>
      <c r="H368" s="6">
        <f t="shared" si="5"/>
        <v>247.7064220183486</v>
      </c>
      <c r="I368" s="6"/>
    </row>
    <row r="369" spans="1:9" ht="24.75" customHeight="1">
      <c r="A369" s="4">
        <v>367</v>
      </c>
      <c r="B369" s="314"/>
      <c r="C369" s="5" t="s">
        <v>17</v>
      </c>
      <c r="D369" s="5"/>
      <c r="E369" s="6"/>
      <c r="F369" s="6" t="s">
        <v>2145</v>
      </c>
      <c r="G369" s="6">
        <v>380</v>
      </c>
      <c r="H369" s="6">
        <f t="shared" si="5"/>
        <v>348.62385321100913</v>
      </c>
      <c r="I369" s="6"/>
    </row>
    <row r="370" spans="1:9" ht="24.75" customHeight="1">
      <c r="A370" s="4">
        <v>368</v>
      </c>
      <c r="B370" s="314"/>
      <c r="C370" s="5" t="s">
        <v>18</v>
      </c>
      <c r="D370" s="5"/>
      <c r="E370" s="6"/>
      <c r="F370" s="6" t="s">
        <v>2145</v>
      </c>
      <c r="G370" s="6">
        <v>495</v>
      </c>
      <c r="H370" s="6">
        <f t="shared" si="5"/>
        <v>454.1284403669724</v>
      </c>
      <c r="I370" s="6"/>
    </row>
    <row r="371" spans="1:9" ht="24.75" customHeight="1">
      <c r="A371" s="4">
        <v>369</v>
      </c>
      <c r="B371" s="314"/>
      <c r="C371" s="5" t="s">
        <v>9</v>
      </c>
      <c r="D371" s="5"/>
      <c r="E371" s="6"/>
      <c r="F371" s="6" t="s">
        <v>2145</v>
      </c>
      <c r="G371" s="6">
        <v>850</v>
      </c>
      <c r="H371" s="6">
        <f t="shared" si="5"/>
        <v>779.8165137614678</v>
      </c>
      <c r="I371" s="6"/>
    </row>
    <row r="372" spans="1:9" ht="24.75" customHeight="1">
      <c r="A372" s="4">
        <v>370</v>
      </c>
      <c r="B372" s="314"/>
      <c r="C372" s="5" t="s">
        <v>19</v>
      </c>
      <c r="D372" s="5"/>
      <c r="E372" s="6"/>
      <c r="F372" s="6" t="s">
        <v>2145</v>
      </c>
      <c r="G372" s="6">
        <v>1100</v>
      </c>
      <c r="H372" s="6">
        <f t="shared" si="5"/>
        <v>1009.1743119266055</v>
      </c>
      <c r="I372" s="6"/>
    </row>
    <row r="373" spans="1:9" ht="24.75" customHeight="1">
      <c r="A373" s="4">
        <v>371</v>
      </c>
      <c r="B373" s="314" t="s">
        <v>2348</v>
      </c>
      <c r="C373" s="5" t="s">
        <v>2203</v>
      </c>
      <c r="D373" s="5"/>
      <c r="E373" s="6"/>
      <c r="F373" s="6" t="s">
        <v>2145</v>
      </c>
      <c r="G373" s="6">
        <v>6.5</v>
      </c>
      <c r="H373" s="6">
        <f t="shared" si="5"/>
        <v>5.963302752293577</v>
      </c>
      <c r="I373" s="6"/>
    </row>
    <row r="374" spans="1:9" ht="24.75" customHeight="1">
      <c r="A374" s="4">
        <v>372</v>
      </c>
      <c r="B374" s="314"/>
      <c r="C374" s="5" t="s">
        <v>2181</v>
      </c>
      <c r="D374" s="5"/>
      <c r="E374" s="6"/>
      <c r="F374" s="6" t="s">
        <v>2145</v>
      </c>
      <c r="G374" s="6">
        <v>24</v>
      </c>
      <c r="H374" s="6">
        <f t="shared" si="5"/>
        <v>22.01834862385321</v>
      </c>
      <c r="I374" s="6"/>
    </row>
    <row r="375" spans="1:9" ht="24.75" customHeight="1">
      <c r="A375" s="4">
        <v>373</v>
      </c>
      <c r="B375" s="314"/>
      <c r="C375" s="5" t="s">
        <v>2184</v>
      </c>
      <c r="D375" s="5"/>
      <c r="E375" s="6"/>
      <c r="F375" s="6" t="s">
        <v>2145</v>
      </c>
      <c r="G375" s="6">
        <v>50</v>
      </c>
      <c r="H375" s="6">
        <f t="shared" si="5"/>
        <v>45.871559633027516</v>
      </c>
      <c r="I375" s="6"/>
    </row>
    <row r="376" spans="1:9" ht="24.75" customHeight="1">
      <c r="A376" s="4">
        <v>374</v>
      </c>
      <c r="B376" s="314"/>
      <c r="C376" s="5" t="s">
        <v>2186</v>
      </c>
      <c r="D376" s="5"/>
      <c r="E376" s="6"/>
      <c r="F376" s="6" t="s">
        <v>2145</v>
      </c>
      <c r="G376" s="6">
        <v>105</v>
      </c>
      <c r="H376" s="6">
        <f t="shared" si="5"/>
        <v>96.3302752293578</v>
      </c>
      <c r="I376" s="6"/>
    </row>
    <row r="377" spans="1:9" ht="24.75" customHeight="1">
      <c r="A377" s="4">
        <v>375</v>
      </c>
      <c r="B377" s="314"/>
      <c r="C377" s="5" t="s">
        <v>2242</v>
      </c>
      <c r="D377" s="5"/>
      <c r="E377" s="6"/>
      <c r="F377" s="6" t="s">
        <v>2145</v>
      </c>
      <c r="G377" s="6">
        <v>200</v>
      </c>
      <c r="H377" s="6">
        <f t="shared" si="5"/>
        <v>183.48623853211006</v>
      </c>
      <c r="I377" s="6"/>
    </row>
    <row r="378" spans="1:9" ht="24.75" customHeight="1">
      <c r="A378" s="4">
        <v>376</v>
      </c>
      <c r="B378" s="314"/>
      <c r="C378" s="5" t="s">
        <v>2243</v>
      </c>
      <c r="D378" s="5"/>
      <c r="E378" s="6"/>
      <c r="F378" s="6" t="s">
        <v>2145</v>
      </c>
      <c r="G378" s="6">
        <v>245</v>
      </c>
      <c r="H378" s="6">
        <f t="shared" si="5"/>
        <v>224.77064220183485</v>
      </c>
      <c r="I378" s="6"/>
    </row>
    <row r="379" spans="1:9" ht="24.75" customHeight="1">
      <c r="A379" s="4">
        <v>377</v>
      </c>
      <c r="B379" s="314"/>
      <c r="C379" s="5" t="s">
        <v>2244</v>
      </c>
      <c r="D379" s="5"/>
      <c r="E379" s="6"/>
      <c r="F379" s="6" t="s">
        <v>2145</v>
      </c>
      <c r="G379" s="6">
        <v>330</v>
      </c>
      <c r="H379" s="6">
        <f t="shared" si="5"/>
        <v>302.7522935779816</v>
      </c>
      <c r="I379" s="6"/>
    </row>
    <row r="380" spans="1:9" ht="24.75" customHeight="1">
      <c r="A380" s="4">
        <v>378</v>
      </c>
      <c r="B380" s="314"/>
      <c r="C380" s="5" t="s">
        <v>2349</v>
      </c>
      <c r="D380" s="5"/>
      <c r="E380" s="6"/>
      <c r="F380" s="6" t="s">
        <v>2145</v>
      </c>
      <c r="G380" s="6">
        <v>490</v>
      </c>
      <c r="H380" s="6">
        <f t="shared" si="5"/>
        <v>449.5412844036697</v>
      </c>
      <c r="I380" s="6"/>
    </row>
    <row r="381" spans="1:9" ht="24.75" customHeight="1">
      <c r="A381" s="4">
        <v>379</v>
      </c>
      <c r="B381" s="314"/>
      <c r="C381" s="5" t="s">
        <v>2304</v>
      </c>
      <c r="D381" s="5"/>
      <c r="E381" s="6"/>
      <c r="F381" s="6" t="s">
        <v>2145</v>
      </c>
      <c r="G381" s="6">
        <v>850</v>
      </c>
      <c r="H381" s="6">
        <f t="shared" si="5"/>
        <v>779.8165137614678</v>
      </c>
      <c r="I381" s="6"/>
    </row>
    <row r="382" spans="1:9" ht="24.75" customHeight="1">
      <c r="A382" s="4">
        <v>380</v>
      </c>
      <c r="B382" s="314"/>
      <c r="C382" s="5" t="s">
        <v>27</v>
      </c>
      <c r="D382" s="5"/>
      <c r="E382" s="6"/>
      <c r="F382" s="6" t="s">
        <v>2145</v>
      </c>
      <c r="G382" s="6">
        <v>1300</v>
      </c>
      <c r="H382" s="6">
        <f t="shared" si="5"/>
        <v>1192.6605504587155</v>
      </c>
      <c r="I382" s="6"/>
    </row>
    <row r="383" spans="1:9" ht="24.75" customHeight="1">
      <c r="A383" s="4">
        <v>381</v>
      </c>
      <c r="B383" s="314"/>
      <c r="C383" s="5" t="s">
        <v>28</v>
      </c>
      <c r="D383" s="5"/>
      <c r="E383" s="6"/>
      <c r="F383" s="6" t="s">
        <v>2145</v>
      </c>
      <c r="G383" s="6">
        <v>1750</v>
      </c>
      <c r="H383" s="6">
        <f t="shared" si="5"/>
        <v>1605.5045871559632</v>
      </c>
      <c r="I383" s="6"/>
    </row>
    <row r="384" spans="1:9" ht="24.75" customHeight="1">
      <c r="A384" s="4">
        <v>382</v>
      </c>
      <c r="B384" s="314"/>
      <c r="C384" s="5" t="s">
        <v>31</v>
      </c>
      <c r="D384" s="5"/>
      <c r="E384" s="6"/>
      <c r="F384" s="6" t="s">
        <v>2145</v>
      </c>
      <c r="G384" s="6">
        <v>2400</v>
      </c>
      <c r="H384" s="6">
        <f t="shared" si="5"/>
        <v>2201.834862385321</v>
      </c>
      <c r="I384" s="6"/>
    </row>
    <row r="385" spans="1:9" ht="24.75" customHeight="1">
      <c r="A385" s="4">
        <v>383</v>
      </c>
      <c r="B385" s="314"/>
      <c r="C385" s="5" t="s">
        <v>33</v>
      </c>
      <c r="D385" s="5"/>
      <c r="E385" s="6"/>
      <c r="F385" s="6" t="s">
        <v>2145</v>
      </c>
      <c r="G385" s="6">
        <v>2950</v>
      </c>
      <c r="H385" s="6">
        <f t="shared" si="5"/>
        <v>2706.4220183486236</v>
      </c>
      <c r="I385" s="6"/>
    </row>
    <row r="386" spans="1:9" ht="24.75" customHeight="1">
      <c r="A386" s="4">
        <v>384</v>
      </c>
      <c r="B386" s="314" t="s">
        <v>2350</v>
      </c>
      <c r="C386" s="5" t="s">
        <v>2275</v>
      </c>
      <c r="D386" s="5"/>
      <c r="E386" s="6"/>
      <c r="F386" s="6" t="s">
        <v>2145</v>
      </c>
      <c r="G386" s="6">
        <v>130</v>
      </c>
      <c r="H386" s="6">
        <f t="shared" si="5"/>
        <v>119.26605504587155</v>
      </c>
      <c r="I386" s="6"/>
    </row>
    <row r="387" spans="1:9" ht="24.75" customHeight="1">
      <c r="A387" s="4">
        <v>385</v>
      </c>
      <c r="B387" s="314"/>
      <c r="C387" s="5" t="s">
        <v>2231</v>
      </c>
      <c r="D387" s="5"/>
      <c r="E387" s="6"/>
      <c r="F387" s="6" t="s">
        <v>2145</v>
      </c>
      <c r="G387" s="6">
        <v>255</v>
      </c>
      <c r="H387" s="6">
        <f t="shared" si="5"/>
        <v>233.94495412844034</v>
      </c>
      <c r="I387" s="6"/>
    </row>
    <row r="388" spans="1:9" ht="24.75" customHeight="1">
      <c r="A388" s="4">
        <v>386</v>
      </c>
      <c r="B388" s="314"/>
      <c r="C388" s="5" t="s">
        <v>2232</v>
      </c>
      <c r="D388" s="5"/>
      <c r="E388" s="6"/>
      <c r="F388" s="6" t="s">
        <v>2145</v>
      </c>
      <c r="G388" s="6">
        <v>485</v>
      </c>
      <c r="H388" s="6">
        <f aca="true" t="shared" si="6" ref="H388:H451">G388/1.09</f>
        <v>444.95412844036696</v>
      </c>
      <c r="I388" s="6"/>
    </row>
    <row r="389" spans="1:9" ht="24.75" customHeight="1">
      <c r="A389" s="4">
        <v>387</v>
      </c>
      <c r="B389" s="314" t="s">
        <v>2351</v>
      </c>
      <c r="C389" s="5" t="s">
        <v>2181</v>
      </c>
      <c r="D389" s="5"/>
      <c r="E389" s="6"/>
      <c r="F389" s="6" t="s">
        <v>2145</v>
      </c>
      <c r="G389" s="6">
        <v>16</v>
      </c>
      <c r="H389" s="6">
        <f t="shared" si="6"/>
        <v>14.678899082568806</v>
      </c>
      <c r="I389" s="6"/>
    </row>
    <row r="390" spans="1:9" ht="24.75" customHeight="1">
      <c r="A390" s="4">
        <v>388</v>
      </c>
      <c r="B390" s="314"/>
      <c r="C390" s="5" t="s">
        <v>2184</v>
      </c>
      <c r="D390" s="5"/>
      <c r="E390" s="6"/>
      <c r="F390" s="6" t="s">
        <v>2145</v>
      </c>
      <c r="G390" s="6">
        <v>32</v>
      </c>
      <c r="H390" s="6">
        <f t="shared" si="6"/>
        <v>29.357798165137613</v>
      </c>
      <c r="I390" s="6"/>
    </row>
    <row r="391" spans="1:9" ht="24.75" customHeight="1">
      <c r="A391" s="4">
        <v>389</v>
      </c>
      <c r="B391" s="314"/>
      <c r="C391" s="5" t="s">
        <v>2186</v>
      </c>
      <c r="D391" s="5"/>
      <c r="E391" s="6"/>
      <c r="F391" s="6" t="s">
        <v>2145</v>
      </c>
      <c r="G391" s="6">
        <v>58</v>
      </c>
      <c r="H391" s="6">
        <f t="shared" si="6"/>
        <v>53.211009174311926</v>
      </c>
      <c r="I391" s="6"/>
    </row>
    <row r="392" spans="1:9" ht="24.75" customHeight="1">
      <c r="A392" s="4">
        <v>390</v>
      </c>
      <c r="B392" s="314"/>
      <c r="C392" s="5" t="s">
        <v>2242</v>
      </c>
      <c r="D392" s="5"/>
      <c r="E392" s="6"/>
      <c r="F392" s="6" t="s">
        <v>2145</v>
      </c>
      <c r="G392" s="6">
        <v>125</v>
      </c>
      <c r="H392" s="6">
        <f t="shared" si="6"/>
        <v>114.6788990825688</v>
      </c>
      <c r="I392" s="6"/>
    </row>
    <row r="393" spans="1:9" ht="24.75" customHeight="1">
      <c r="A393" s="4">
        <v>391</v>
      </c>
      <c r="B393" s="314"/>
      <c r="C393" s="5" t="s">
        <v>2243</v>
      </c>
      <c r="D393" s="5"/>
      <c r="E393" s="6"/>
      <c r="F393" s="6" t="s">
        <v>2145</v>
      </c>
      <c r="G393" s="6">
        <v>265</v>
      </c>
      <c r="H393" s="6">
        <f t="shared" si="6"/>
        <v>243.11926605504584</v>
      </c>
      <c r="I393" s="6"/>
    </row>
    <row r="394" spans="1:9" ht="24.75" customHeight="1">
      <c r="A394" s="4">
        <v>392</v>
      </c>
      <c r="B394" s="314"/>
      <c r="C394" s="5" t="s">
        <v>2352</v>
      </c>
      <c r="D394" s="5"/>
      <c r="E394" s="6"/>
      <c r="F394" s="6" t="s">
        <v>2145</v>
      </c>
      <c r="G394" s="6"/>
      <c r="H394" s="6"/>
      <c r="I394" s="6" t="s">
        <v>2353</v>
      </c>
    </row>
    <row r="395" spans="1:9" ht="24.75" customHeight="1">
      <c r="A395" s="4">
        <v>393</v>
      </c>
      <c r="B395" s="314" t="s">
        <v>2354</v>
      </c>
      <c r="C395" s="5" t="s">
        <v>2242</v>
      </c>
      <c r="D395" s="5"/>
      <c r="E395" s="6"/>
      <c r="F395" s="6" t="s">
        <v>2145</v>
      </c>
      <c r="G395" s="6">
        <v>110</v>
      </c>
      <c r="H395" s="6">
        <f t="shared" si="6"/>
        <v>100.91743119266054</v>
      </c>
      <c r="I395" s="6"/>
    </row>
    <row r="396" spans="1:9" ht="24.75" customHeight="1">
      <c r="A396" s="4">
        <v>394</v>
      </c>
      <c r="B396" s="314"/>
      <c r="C396" s="5" t="s">
        <v>2243</v>
      </c>
      <c r="D396" s="5"/>
      <c r="E396" s="6"/>
      <c r="F396" s="6" t="s">
        <v>2145</v>
      </c>
      <c r="G396" s="6">
        <v>190</v>
      </c>
      <c r="H396" s="6">
        <f t="shared" si="6"/>
        <v>174.31192660550457</v>
      </c>
      <c r="I396" s="6"/>
    </row>
    <row r="397" spans="1:9" ht="24.75" customHeight="1">
      <c r="A397" s="4">
        <v>395</v>
      </c>
      <c r="B397" s="314"/>
      <c r="C397" s="5" t="s">
        <v>2244</v>
      </c>
      <c r="D397" s="5"/>
      <c r="E397" s="6"/>
      <c r="F397" s="6" t="s">
        <v>2145</v>
      </c>
      <c r="G397" s="6">
        <v>290</v>
      </c>
      <c r="H397" s="6">
        <f t="shared" si="6"/>
        <v>266.0550458715596</v>
      </c>
      <c r="I397" s="6"/>
    </row>
    <row r="398" spans="1:9" ht="24.75" customHeight="1">
      <c r="A398" s="4">
        <v>396</v>
      </c>
      <c r="B398" s="314"/>
      <c r="C398" s="5" t="s">
        <v>2195</v>
      </c>
      <c r="D398" s="5"/>
      <c r="E398" s="6"/>
      <c r="F398" s="6" t="s">
        <v>2145</v>
      </c>
      <c r="G398" s="6">
        <v>390</v>
      </c>
      <c r="H398" s="6">
        <f t="shared" si="6"/>
        <v>357.79816513761466</v>
      </c>
      <c r="I398" s="6"/>
    </row>
    <row r="399" spans="1:9" ht="24.75" customHeight="1">
      <c r="A399" s="4">
        <v>397</v>
      </c>
      <c r="B399" s="314"/>
      <c r="C399" s="5" t="s">
        <v>2245</v>
      </c>
      <c r="D399" s="5"/>
      <c r="E399" s="6"/>
      <c r="F399" s="6" t="s">
        <v>2145</v>
      </c>
      <c r="G399" s="6">
        <v>880</v>
      </c>
      <c r="H399" s="6">
        <f t="shared" si="6"/>
        <v>807.3394495412844</v>
      </c>
      <c r="I399" s="6"/>
    </row>
    <row r="400" spans="1:9" ht="24.75" customHeight="1">
      <c r="A400" s="4">
        <v>398</v>
      </c>
      <c r="B400" s="314"/>
      <c r="C400" s="5" t="s">
        <v>2246</v>
      </c>
      <c r="D400" s="5"/>
      <c r="E400" s="6"/>
      <c r="F400" s="6" t="s">
        <v>2145</v>
      </c>
      <c r="G400" s="6">
        <v>1300</v>
      </c>
      <c r="H400" s="6">
        <f t="shared" si="6"/>
        <v>1192.6605504587155</v>
      </c>
      <c r="I400" s="6"/>
    </row>
    <row r="401" spans="1:9" ht="24.75" customHeight="1">
      <c r="A401" s="4">
        <v>399</v>
      </c>
      <c r="B401" s="314" t="s">
        <v>2355</v>
      </c>
      <c r="C401" s="5" t="s">
        <v>2203</v>
      </c>
      <c r="D401" s="5"/>
      <c r="E401" s="6"/>
      <c r="F401" s="6" t="s">
        <v>2145</v>
      </c>
      <c r="G401" s="6">
        <v>13</v>
      </c>
      <c r="H401" s="6">
        <f t="shared" si="6"/>
        <v>11.926605504587155</v>
      </c>
      <c r="I401" s="6"/>
    </row>
    <row r="402" spans="1:9" ht="24.75" customHeight="1">
      <c r="A402" s="4">
        <v>400</v>
      </c>
      <c r="B402" s="314"/>
      <c r="C402" s="5" t="s">
        <v>2181</v>
      </c>
      <c r="D402" s="5"/>
      <c r="E402" s="6"/>
      <c r="F402" s="6" t="s">
        <v>2145</v>
      </c>
      <c r="G402" s="6">
        <v>45</v>
      </c>
      <c r="H402" s="6">
        <f t="shared" si="6"/>
        <v>41.28440366972477</v>
      </c>
      <c r="I402" s="6"/>
    </row>
    <row r="403" spans="1:9" ht="24.75" customHeight="1">
      <c r="A403" s="4">
        <v>401</v>
      </c>
      <c r="B403" s="314"/>
      <c r="C403" s="5" t="s">
        <v>2184</v>
      </c>
      <c r="D403" s="5"/>
      <c r="E403" s="6"/>
      <c r="F403" s="6" t="s">
        <v>2145</v>
      </c>
      <c r="G403" s="6">
        <v>85</v>
      </c>
      <c r="H403" s="6">
        <f t="shared" si="6"/>
        <v>77.98165137614679</v>
      </c>
      <c r="I403" s="6"/>
    </row>
    <row r="404" spans="1:9" ht="24.75" customHeight="1">
      <c r="A404" s="4">
        <v>402</v>
      </c>
      <c r="B404" s="314"/>
      <c r="C404" s="5" t="s">
        <v>2186</v>
      </c>
      <c r="D404" s="5"/>
      <c r="E404" s="6"/>
      <c r="F404" s="6" t="s">
        <v>2145</v>
      </c>
      <c r="G404" s="6">
        <v>160</v>
      </c>
      <c r="H404" s="6">
        <f t="shared" si="6"/>
        <v>146.78899082568807</v>
      </c>
      <c r="I404" s="6"/>
    </row>
    <row r="405" spans="1:9" ht="24.75" customHeight="1">
      <c r="A405" s="4">
        <v>403</v>
      </c>
      <c r="B405" s="314"/>
      <c r="C405" s="5" t="s">
        <v>2242</v>
      </c>
      <c r="D405" s="5"/>
      <c r="E405" s="6"/>
      <c r="F405" s="6" t="s">
        <v>2145</v>
      </c>
      <c r="G405" s="6">
        <v>260</v>
      </c>
      <c r="H405" s="6">
        <f t="shared" si="6"/>
        <v>238.5321100917431</v>
      </c>
      <c r="I405" s="6"/>
    </row>
    <row r="406" spans="1:9" ht="24.75" customHeight="1">
      <c r="A406" s="4">
        <v>404</v>
      </c>
      <c r="B406" s="314"/>
      <c r="C406" s="5" t="s">
        <v>2243</v>
      </c>
      <c r="D406" s="5"/>
      <c r="E406" s="6"/>
      <c r="F406" s="6" t="s">
        <v>2145</v>
      </c>
      <c r="G406" s="6">
        <v>350</v>
      </c>
      <c r="H406" s="6">
        <f t="shared" si="6"/>
        <v>321.1009174311926</v>
      </c>
      <c r="I406" s="6"/>
    </row>
    <row r="407" spans="1:9" ht="24.75" customHeight="1">
      <c r="A407" s="4">
        <v>405</v>
      </c>
      <c r="B407" s="314"/>
      <c r="C407" s="5" t="s">
        <v>2244</v>
      </c>
      <c r="D407" s="5"/>
      <c r="E407" s="6"/>
      <c r="F407" s="6" t="s">
        <v>2145</v>
      </c>
      <c r="G407" s="6">
        <v>430</v>
      </c>
      <c r="H407" s="6">
        <f t="shared" si="6"/>
        <v>394.49541284403665</v>
      </c>
      <c r="I407" s="6"/>
    </row>
    <row r="408" spans="1:9" ht="24.75" customHeight="1">
      <c r="A408" s="4">
        <v>406</v>
      </c>
      <c r="B408" s="314"/>
      <c r="C408" s="5" t="s">
        <v>2195</v>
      </c>
      <c r="D408" s="5"/>
      <c r="E408" s="6"/>
      <c r="F408" s="6" t="s">
        <v>2145</v>
      </c>
      <c r="G408" s="6">
        <v>650</v>
      </c>
      <c r="H408" s="6">
        <f t="shared" si="6"/>
        <v>596.3302752293578</v>
      </c>
      <c r="I408" s="6"/>
    </row>
    <row r="409" spans="1:9" ht="24.75" customHeight="1">
      <c r="A409" s="4">
        <v>407</v>
      </c>
      <c r="B409" s="314"/>
      <c r="C409" s="5" t="s">
        <v>2245</v>
      </c>
      <c r="D409" s="5"/>
      <c r="E409" s="6"/>
      <c r="F409" s="6" t="s">
        <v>2145</v>
      </c>
      <c r="G409" s="6">
        <v>880</v>
      </c>
      <c r="H409" s="6">
        <f t="shared" si="6"/>
        <v>807.3394495412844</v>
      </c>
      <c r="I409" s="6"/>
    </row>
    <row r="410" spans="1:9" ht="24.75" customHeight="1">
      <c r="A410" s="4">
        <v>408</v>
      </c>
      <c r="B410" s="314"/>
      <c r="C410" s="5" t="s">
        <v>2246</v>
      </c>
      <c r="D410" s="5"/>
      <c r="E410" s="6"/>
      <c r="F410" s="6" t="s">
        <v>2145</v>
      </c>
      <c r="G410" s="6">
        <v>1050</v>
      </c>
      <c r="H410" s="6">
        <f t="shared" si="6"/>
        <v>963.3027522935779</v>
      </c>
      <c r="I410" s="6"/>
    </row>
    <row r="411" spans="1:9" ht="24.75" customHeight="1">
      <c r="A411" s="4">
        <v>409</v>
      </c>
      <c r="B411" s="314"/>
      <c r="C411" s="5" t="s">
        <v>2271</v>
      </c>
      <c r="D411" s="5"/>
      <c r="E411" s="6"/>
      <c r="F411" s="6" t="s">
        <v>2145</v>
      </c>
      <c r="G411" s="6">
        <v>1650</v>
      </c>
      <c r="H411" s="6">
        <f t="shared" si="6"/>
        <v>1513.761467889908</v>
      </c>
      <c r="I411" s="6"/>
    </row>
    <row r="412" spans="1:9" ht="24.75" customHeight="1">
      <c r="A412" s="4">
        <v>410</v>
      </c>
      <c r="B412" s="314"/>
      <c r="C412" s="5" t="s">
        <v>2278</v>
      </c>
      <c r="D412" s="5"/>
      <c r="E412" s="6"/>
      <c r="F412" s="6" t="s">
        <v>2145</v>
      </c>
      <c r="G412" s="6">
        <v>2500</v>
      </c>
      <c r="H412" s="6">
        <f t="shared" si="6"/>
        <v>2293.577981651376</v>
      </c>
      <c r="I412" s="6"/>
    </row>
    <row r="413" spans="1:9" ht="24.75" customHeight="1">
      <c r="A413" s="4">
        <v>411</v>
      </c>
      <c r="B413" s="314" t="s">
        <v>2356</v>
      </c>
      <c r="C413" s="5" t="s">
        <v>2186</v>
      </c>
      <c r="D413" s="5"/>
      <c r="E413" s="6"/>
      <c r="F413" s="6" t="s">
        <v>2145</v>
      </c>
      <c r="G413" s="6">
        <v>42</v>
      </c>
      <c r="H413" s="6">
        <f t="shared" si="6"/>
        <v>38.532110091743114</v>
      </c>
      <c r="I413" s="6"/>
    </row>
    <row r="414" spans="1:9" ht="24.75" customHeight="1">
      <c r="A414" s="4">
        <v>412</v>
      </c>
      <c r="B414" s="314"/>
      <c r="C414" s="5" t="s">
        <v>2242</v>
      </c>
      <c r="D414" s="5"/>
      <c r="E414" s="6"/>
      <c r="F414" s="6" t="s">
        <v>2145</v>
      </c>
      <c r="G414" s="6">
        <v>85</v>
      </c>
      <c r="H414" s="6">
        <f t="shared" si="6"/>
        <v>77.98165137614679</v>
      </c>
      <c r="I414" s="6"/>
    </row>
    <row r="415" spans="1:9" ht="24.75" customHeight="1">
      <c r="A415" s="4">
        <v>413</v>
      </c>
      <c r="B415" s="314"/>
      <c r="C415" s="5" t="s">
        <v>2243</v>
      </c>
      <c r="D415" s="5"/>
      <c r="E415" s="6"/>
      <c r="F415" s="6" t="s">
        <v>2145</v>
      </c>
      <c r="G415" s="6">
        <v>145</v>
      </c>
      <c r="H415" s="6">
        <f t="shared" si="6"/>
        <v>133.0275229357798</v>
      </c>
      <c r="I415" s="6"/>
    </row>
    <row r="416" spans="1:9" ht="24.75" customHeight="1">
      <c r="A416" s="4">
        <v>414</v>
      </c>
      <c r="B416" s="314"/>
      <c r="C416" s="5" t="s">
        <v>2244</v>
      </c>
      <c r="D416" s="5"/>
      <c r="E416" s="6"/>
      <c r="F416" s="6" t="s">
        <v>2145</v>
      </c>
      <c r="G416" s="6">
        <v>245</v>
      </c>
      <c r="H416" s="6">
        <f t="shared" si="6"/>
        <v>224.77064220183485</v>
      </c>
      <c r="I416" s="6"/>
    </row>
    <row r="417" spans="1:9" ht="24.75" customHeight="1">
      <c r="A417" s="4">
        <v>415</v>
      </c>
      <c r="B417" s="314"/>
      <c r="C417" s="5" t="s">
        <v>2195</v>
      </c>
      <c r="D417" s="5"/>
      <c r="E417" s="6"/>
      <c r="F417" s="6" t="s">
        <v>2145</v>
      </c>
      <c r="G417" s="6">
        <v>400</v>
      </c>
      <c r="H417" s="6">
        <f t="shared" si="6"/>
        <v>366.97247706422013</v>
      </c>
      <c r="I417" s="6"/>
    </row>
    <row r="418" spans="1:9" ht="24.75" customHeight="1">
      <c r="A418" s="4">
        <v>416</v>
      </c>
      <c r="B418" s="314"/>
      <c r="C418" s="5" t="s">
        <v>2231</v>
      </c>
      <c r="D418" s="5"/>
      <c r="E418" s="6"/>
      <c r="F418" s="6" t="s">
        <v>2145</v>
      </c>
      <c r="G418" s="6">
        <v>600</v>
      </c>
      <c r="H418" s="6">
        <f t="shared" si="6"/>
        <v>550.4587155963302</v>
      </c>
      <c r="I418" s="6"/>
    </row>
    <row r="419" spans="1:9" ht="24.75" customHeight="1">
      <c r="A419" s="4">
        <v>417</v>
      </c>
      <c r="B419" s="314"/>
      <c r="C419" s="5" t="s">
        <v>28</v>
      </c>
      <c r="D419" s="5"/>
      <c r="E419" s="6"/>
      <c r="F419" s="6" t="s">
        <v>2145</v>
      </c>
      <c r="G419" s="6">
        <v>1300</v>
      </c>
      <c r="H419" s="6">
        <f t="shared" si="6"/>
        <v>1192.6605504587155</v>
      </c>
      <c r="I419" s="6"/>
    </row>
    <row r="420" spans="1:9" ht="24.75" customHeight="1">
      <c r="A420" s="4">
        <v>418</v>
      </c>
      <c r="B420" s="314"/>
      <c r="C420" s="5" t="s">
        <v>31</v>
      </c>
      <c r="D420" s="5"/>
      <c r="E420" s="6"/>
      <c r="F420" s="6" t="s">
        <v>2145</v>
      </c>
      <c r="G420" s="6">
        <v>2000</v>
      </c>
      <c r="H420" s="6">
        <f t="shared" si="6"/>
        <v>1834.8623853211009</v>
      </c>
      <c r="I420" s="6"/>
    </row>
    <row r="421" spans="1:9" ht="24.75" customHeight="1">
      <c r="A421" s="4">
        <v>419</v>
      </c>
      <c r="B421" s="314" t="s">
        <v>2357</v>
      </c>
      <c r="C421" s="5" t="s">
        <v>2184</v>
      </c>
      <c r="D421" s="5"/>
      <c r="E421" s="6"/>
      <c r="F421" s="6" t="s">
        <v>2145</v>
      </c>
      <c r="G421" s="6">
        <v>26</v>
      </c>
      <c r="H421" s="6">
        <f t="shared" si="6"/>
        <v>23.85321100917431</v>
      </c>
      <c r="I421" s="6"/>
    </row>
    <row r="422" spans="1:9" ht="24.75" customHeight="1">
      <c r="A422" s="4">
        <v>420</v>
      </c>
      <c r="B422" s="314"/>
      <c r="C422" s="5" t="s">
        <v>2186</v>
      </c>
      <c r="D422" s="5"/>
      <c r="E422" s="6"/>
      <c r="F422" s="6" t="s">
        <v>2145</v>
      </c>
      <c r="G422" s="6">
        <v>75</v>
      </c>
      <c r="H422" s="6">
        <f t="shared" si="6"/>
        <v>68.80733944954127</v>
      </c>
      <c r="I422" s="6"/>
    </row>
    <row r="423" spans="1:9" ht="24.75" customHeight="1">
      <c r="A423" s="4">
        <v>421</v>
      </c>
      <c r="B423" s="314"/>
      <c r="C423" s="5" t="s">
        <v>2242</v>
      </c>
      <c r="D423" s="5"/>
      <c r="E423" s="6"/>
      <c r="F423" s="6" t="s">
        <v>2145</v>
      </c>
      <c r="G423" s="6">
        <v>320</v>
      </c>
      <c r="H423" s="6">
        <f t="shared" si="6"/>
        <v>293.57798165137615</v>
      </c>
      <c r="I423" s="6"/>
    </row>
    <row r="424" spans="1:9" ht="24.75" customHeight="1">
      <c r="A424" s="4">
        <v>422</v>
      </c>
      <c r="B424" s="314"/>
      <c r="C424" s="5" t="s">
        <v>2243</v>
      </c>
      <c r="D424" s="5"/>
      <c r="E424" s="6"/>
      <c r="F424" s="6" t="s">
        <v>2145</v>
      </c>
      <c r="G424" s="6">
        <v>410</v>
      </c>
      <c r="H424" s="6">
        <f t="shared" si="6"/>
        <v>376.14678899082566</v>
      </c>
      <c r="I424" s="6"/>
    </row>
    <row r="425" spans="1:9" ht="24.75" customHeight="1">
      <c r="A425" s="4">
        <v>423</v>
      </c>
      <c r="B425" s="314"/>
      <c r="C425" s="5" t="s">
        <v>20</v>
      </c>
      <c r="D425" s="5"/>
      <c r="E425" s="6"/>
      <c r="F425" s="6" t="s">
        <v>2145</v>
      </c>
      <c r="G425" s="6">
        <v>510</v>
      </c>
      <c r="H425" s="6">
        <f t="shared" si="6"/>
        <v>467.8899082568807</v>
      </c>
      <c r="I425" s="6"/>
    </row>
    <row r="426" spans="1:9" ht="24.75" customHeight="1">
      <c r="A426" s="4">
        <v>424</v>
      </c>
      <c r="B426" s="314"/>
      <c r="C426" s="5" t="s">
        <v>23</v>
      </c>
      <c r="D426" s="5"/>
      <c r="E426" s="6"/>
      <c r="F426" s="6" t="s">
        <v>2145</v>
      </c>
      <c r="G426" s="6">
        <v>820</v>
      </c>
      <c r="H426" s="6">
        <f t="shared" si="6"/>
        <v>752.2935779816513</v>
      </c>
      <c r="I426" s="6"/>
    </row>
    <row r="427" spans="1:9" ht="24.75" customHeight="1">
      <c r="A427" s="4">
        <v>425</v>
      </c>
      <c r="B427" s="314"/>
      <c r="C427" s="5" t="s">
        <v>24</v>
      </c>
      <c r="D427" s="5"/>
      <c r="E427" s="6"/>
      <c r="F427" s="6" t="s">
        <v>2145</v>
      </c>
      <c r="G427" s="6">
        <v>1050</v>
      </c>
      <c r="H427" s="6">
        <f t="shared" si="6"/>
        <v>963.3027522935779</v>
      </c>
      <c r="I427" s="6"/>
    </row>
    <row r="428" spans="1:9" ht="24.75" customHeight="1">
      <c r="A428" s="4">
        <v>426</v>
      </c>
      <c r="B428" s="314"/>
      <c r="C428" s="5" t="s">
        <v>25</v>
      </c>
      <c r="D428" s="5"/>
      <c r="E428" s="6"/>
      <c r="F428" s="6" t="s">
        <v>2145</v>
      </c>
      <c r="G428" s="6">
        <v>1600</v>
      </c>
      <c r="H428" s="6">
        <f t="shared" si="6"/>
        <v>1467.8899082568805</v>
      </c>
      <c r="I428" s="6"/>
    </row>
    <row r="429" spans="1:9" ht="24.75" customHeight="1">
      <c r="A429" s="4">
        <v>427</v>
      </c>
      <c r="B429" s="314"/>
      <c r="C429" s="5" t="s">
        <v>26</v>
      </c>
      <c r="D429" s="5"/>
      <c r="E429" s="6"/>
      <c r="F429" s="6" t="s">
        <v>2145</v>
      </c>
      <c r="G429" s="6">
        <v>2500</v>
      </c>
      <c r="H429" s="6">
        <f t="shared" si="6"/>
        <v>2293.577981651376</v>
      </c>
      <c r="I429" s="6"/>
    </row>
    <row r="430" spans="1:9" ht="24.75" customHeight="1">
      <c r="A430" s="4">
        <v>428</v>
      </c>
      <c r="B430" s="314"/>
      <c r="C430" s="5" t="s">
        <v>27</v>
      </c>
      <c r="D430" s="5"/>
      <c r="E430" s="6"/>
      <c r="F430" s="6" t="s">
        <v>2145</v>
      </c>
      <c r="G430" s="6">
        <v>2750</v>
      </c>
      <c r="H430" s="6">
        <f t="shared" si="6"/>
        <v>2522.935779816514</v>
      </c>
      <c r="I430" s="6"/>
    </row>
    <row r="431" spans="1:9" ht="24.75" customHeight="1">
      <c r="A431" s="4">
        <v>429</v>
      </c>
      <c r="B431" s="314"/>
      <c r="C431" s="5" t="s">
        <v>28</v>
      </c>
      <c r="D431" s="5"/>
      <c r="E431" s="6"/>
      <c r="F431" s="6" t="s">
        <v>2145</v>
      </c>
      <c r="G431" s="6">
        <v>3300</v>
      </c>
      <c r="H431" s="6">
        <f t="shared" si="6"/>
        <v>3027.522935779816</v>
      </c>
      <c r="I431" s="6"/>
    </row>
    <row r="432" spans="1:9" ht="24.75" customHeight="1">
      <c r="A432" s="4">
        <v>430</v>
      </c>
      <c r="B432" s="314"/>
      <c r="C432" s="5" t="s">
        <v>29</v>
      </c>
      <c r="D432" s="5"/>
      <c r="E432" s="6"/>
      <c r="F432" s="6" t="s">
        <v>2145</v>
      </c>
      <c r="G432" s="6">
        <v>3700</v>
      </c>
      <c r="H432" s="6">
        <f t="shared" si="6"/>
        <v>3394.4954128440363</v>
      </c>
      <c r="I432" s="6"/>
    </row>
    <row r="433" spans="1:9" ht="24.75" customHeight="1">
      <c r="A433" s="4">
        <v>431</v>
      </c>
      <c r="B433" s="314"/>
      <c r="C433" s="5" t="s">
        <v>30</v>
      </c>
      <c r="D433" s="5"/>
      <c r="E433" s="6"/>
      <c r="F433" s="6" t="s">
        <v>2145</v>
      </c>
      <c r="G433" s="6">
        <v>4000</v>
      </c>
      <c r="H433" s="6">
        <f t="shared" si="6"/>
        <v>3669.7247706422017</v>
      </c>
      <c r="I433" s="6"/>
    </row>
    <row r="434" spans="1:9" ht="24.75" customHeight="1">
      <c r="A434" s="4">
        <v>432</v>
      </c>
      <c r="B434" s="314"/>
      <c r="C434" s="5" t="s">
        <v>31</v>
      </c>
      <c r="D434" s="5"/>
      <c r="E434" s="6"/>
      <c r="F434" s="6" t="s">
        <v>2145</v>
      </c>
      <c r="G434" s="6">
        <v>5600</v>
      </c>
      <c r="H434" s="6">
        <f t="shared" si="6"/>
        <v>5137.614678899082</v>
      </c>
      <c r="I434" s="6"/>
    </row>
    <row r="435" spans="1:9" ht="24.75" customHeight="1">
      <c r="A435" s="4">
        <v>433</v>
      </c>
      <c r="B435" s="314"/>
      <c r="C435" s="5" t="s">
        <v>32</v>
      </c>
      <c r="D435" s="5"/>
      <c r="E435" s="6"/>
      <c r="F435" s="6" t="s">
        <v>2145</v>
      </c>
      <c r="G435" s="6">
        <v>6700</v>
      </c>
      <c r="H435" s="6">
        <f t="shared" si="6"/>
        <v>6146.7889908256875</v>
      </c>
      <c r="I435" s="6"/>
    </row>
    <row r="436" spans="1:9" ht="24.75" customHeight="1">
      <c r="A436" s="4">
        <v>434</v>
      </c>
      <c r="B436" s="314"/>
      <c r="C436" s="5" t="s">
        <v>33</v>
      </c>
      <c r="D436" s="5"/>
      <c r="E436" s="6"/>
      <c r="F436" s="6" t="s">
        <v>2145</v>
      </c>
      <c r="G436" s="6">
        <v>8500</v>
      </c>
      <c r="H436" s="6">
        <f t="shared" si="6"/>
        <v>7798.165137614678</v>
      </c>
      <c r="I436" s="6"/>
    </row>
    <row r="437" spans="1:9" ht="24.75" customHeight="1">
      <c r="A437" s="4">
        <v>435</v>
      </c>
      <c r="B437" s="314" t="s">
        <v>2358</v>
      </c>
      <c r="C437" s="5" t="s">
        <v>2244</v>
      </c>
      <c r="D437" s="5"/>
      <c r="E437" s="6"/>
      <c r="F437" s="6" t="s">
        <v>2145</v>
      </c>
      <c r="G437" s="6">
        <v>195</v>
      </c>
      <c r="H437" s="6">
        <f t="shared" si="6"/>
        <v>178.89908256880733</v>
      </c>
      <c r="I437" s="6"/>
    </row>
    <row r="438" spans="1:9" ht="24.75" customHeight="1">
      <c r="A438" s="4">
        <v>436</v>
      </c>
      <c r="B438" s="314"/>
      <c r="C438" s="5" t="s">
        <v>2195</v>
      </c>
      <c r="D438" s="5"/>
      <c r="E438" s="6"/>
      <c r="F438" s="6" t="s">
        <v>2145</v>
      </c>
      <c r="G438" s="6">
        <v>330</v>
      </c>
      <c r="H438" s="6">
        <f t="shared" si="6"/>
        <v>302.7522935779816</v>
      </c>
      <c r="I438" s="6"/>
    </row>
    <row r="439" spans="1:9" ht="24.75" customHeight="1">
      <c r="A439" s="4">
        <v>437</v>
      </c>
      <c r="B439" s="314"/>
      <c r="C439" s="5" t="s">
        <v>2231</v>
      </c>
      <c r="D439" s="5"/>
      <c r="E439" s="6"/>
      <c r="F439" s="6" t="s">
        <v>2145</v>
      </c>
      <c r="G439" s="6">
        <v>520</v>
      </c>
      <c r="H439" s="6">
        <f t="shared" si="6"/>
        <v>477.0642201834862</v>
      </c>
      <c r="I439" s="6"/>
    </row>
    <row r="440" spans="1:9" ht="24.75" customHeight="1">
      <c r="A440" s="4">
        <v>438</v>
      </c>
      <c r="B440" s="314" t="s">
        <v>2359</v>
      </c>
      <c r="C440" s="5" t="s">
        <v>2203</v>
      </c>
      <c r="D440" s="5"/>
      <c r="E440" s="6"/>
      <c r="F440" s="6" t="s">
        <v>2145</v>
      </c>
      <c r="G440" s="6">
        <v>6.2</v>
      </c>
      <c r="H440" s="6">
        <f t="shared" si="6"/>
        <v>5.6880733944954125</v>
      </c>
      <c r="I440" s="6"/>
    </row>
    <row r="441" spans="1:9" ht="24.75" customHeight="1">
      <c r="A441" s="4">
        <v>439</v>
      </c>
      <c r="B441" s="314"/>
      <c r="C441" s="5" t="s">
        <v>2181</v>
      </c>
      <c r="D441" s="5"/>
      <c r="E441" s="6"/>
      <c r="F441" s="6" t="s">
        <v>2145</v>
      </c>
      <c r="G441" s="6">
        <v>12</v>
      </c>
      <c r="H441" s="6">
        <f t="shared" si="6"/>
        <v>11.009174311926605</v>
      </c>
      <c r="I441" s="6"/>
    </row>
    <row r="442" spans="1:9" ht="24.75" customHeight="1">
      <c r="A442" s="4">
        <v>440</v>
      </c>
      <c r="B442" s="314"/>
      <c r="C442" s="5" t="s">
        <v>2184</v>
      </c>
      <c r="D442" s="5"/>
      <c r="E442" s="6"/>
      <c r="F442" s="6" t="s">
        <v>2145</v>
      </c>
      <c r="G442" s="6">
        <v>50</v>
      </c>
      <c r="H442" s="6">
        <f t="shared" si="6"/>
        <v>45.871559633027516</v>
      </c>
      <c r="I442" s="6"/>
    </row>
    <row r="443" spans="1:9" ht="24.75" customHeight="1">
      <c r="A443" s="4">
        <v>441</v>
      </c>
      <c r="B443" s="314"/>
      <c r="C443" s="5" t="s">
        <v>2186</v>
      </c>
      <c r="D443" s="5"/>
      <c r="E443" s="6"/>
      <c r="F443" s="6" t="s">
        <v>2145</v>
      </c>
      <c r="G443" s="6">
        <v>100</v>
      </c>
      <c r="H443" s="6">
        <f t="shared" si="6"/>
        <v>91.74311926605503</v>
      </c>
      <c r="I443" s="6"/>
    </row>
    <row r="444" spans="1:9" ht="24.75" customHeight="1">
      <c r="A444" s="4">
        <v>442</v>
      </c>
      <c r="B444" s="314"/>
      <c r="C444" s="5" t="s">
        <v>2242</v>
      </c>
      <c r="D444" s="5"/>
      <c r="E444" s="6"/>
      <c r="F444" s="6" t="s">
        <v>2145</v>
      </c>
      <c r="G444" s="6">
        <v>160</v>
      </c>
      <c r="H444" s="6">
        <f t="shared" si="6"/>
        <v>146.78899082568807</v>
      </c>
      <c r="I444" s="6"/>
    </row>
    <row r="445" spans="1:9" ht="24.75" customHeight="1">
      <c r="A445" s="4">
        <v>443</v>
      </c>
      <c r="B445" s="314"/>
      <c r="C445" s="5" t="s">
        <v>2243</v>
      </c>
      <c r="D445" s="5"/>
      <c r="E445" s="6"/>
      <c r="F445" s="6" t="s">
        <v>2145</v>
      </c>
      <c r="G445" s="6">
        <v>300</v>
      </c>
      <c r="H445" s="6">
        <f t="shared" si="6"/>
        <v>275.2293577981651</v>
      </c>
      <c r="I445" s="6"/>
    </row>
    <row r="446" spans="1:9" ht="24.75" customHeight="1">
      <c r="A446" s="4">
        <v>444</v>
      </c>
      <c r="B446" s="314"/>
      <c r="C446" s="5" t="s">
        <v>20</v>
      </c>
      <c r="D446" s="5"/>
      <c r="E446" s="6"/>
      <c r="F446" s="6" t="s">
        <v>2145</v>
      </c>
      <c r="G446" s="6">
        <v>380</v>
      </c>
      <c r="H446" s="6">
        <f t="shared" si="6"/>
        <v>348.62385321100913</v>
      </c>
      <c r="I446" s="6"/>
    </row>
    <row r="447" spans="1:9" ht="24.75" customHeight="1">
      <c r="A447" s="4">
        <v>445</v>
      </c>
      <c r="B447" s="314"/>
      <c r="C447" s="5" t="s">
        <v>23</v>
      </c>
      <c r="D447" s="5"/>
      <c r="E447" s="6"/>
      <c r="F447" s="6" t="s">
        <v>2145</v>
      </c>
      <c r="G447" s="6">
        <v>450</v>
      </c>
      <c r="H447" s="6">
        <f t="shared" si="6"/>
        <v>412.8440366972477</v>
      </c>
      <c r="I447" s="6"/>
    </row>
    <row r="448" spans="1:9" ht="24.75" customHeight="1">
      <c r="A448" s="4">
        <v>446</v>
      </c>
      <c r="B448" s="314"/>
      <c r="C448" s="5" t="s">
        <v>24</v>
      </c>
      <c r="D448" s="5"/>
      <c r="E448" s="6"/>
      <c r="F448" s="6" t="s">
        <v>2145</v>
      </c>
      <c r="G448" s="6">
        <v>570</v>
      </c>
      <c r="H448" s="6">
        <f t="shared" si="6"/>
        <v>522.9357798165137</v>
      </c>
      <c r="I448" s="6"/>
    </row>
    <row r="449" spans="1:9" ht="24.75" customHeight="1">
      <c r="A449" s="4">
        <v>447</v>
      </c>
      <c r="B449" s="314"/>
      <c r="C449" s="5" t="s">
        <v>25</v>
      </c>
      <c r="D449" s="5"/>
      <c r="E449" s="6"/>
      <c r="F449" s="6" t="s">
        <v>2145</v>
      </c>
      <c r="G449" s="6">
        <v>850</v>
      </c>
      <c r="H449" s="6">
        <f t="shared" si="6"/>
        <v>779.8165137614678</v>
      </c>
      <c r="I449" s="6"/>
    </row>
    <row r="450" spans="1:9" ht="24.75" customHeight="1">
      <c r="A450" s="4">
        <v>448</v>
      </c>
      <c r="B450" s="314"/>
      <c r="C450" s="5" t="s">
        <v>26</v>
      </c>
      <c r="D450" s="5"/>
      <c r="E450" s="6"/>
      <c r="F450" s="6" t="s">
        <v>2145</v>
      </c>
      <c r="G450" s="6">
        <v>1150</v>
      </c>
      <c r="H450" s="6">
        <f t="shared" si="6"/>
        <v>1055.045871559633</v>
      </c>
      <c r="I450" s="6"/>
    </row>
    <row r="451" spans="1:9" ht="24.75" customHeight="1">
      <c r="A451" s="4">
        <v>449</v>
      </c>
      <c r="B451" s="314"/>
      <c r="C451" s="5" t="s">
        <v>27</v>
      </c>
      <c r="D451" s="5"/>
      <c r="E451" s="6"/>
      <c r="F451" s="6" t="s">
        <v>2145</v>
      </c>
      <c r="G451" s="6">
        <v>1500</v>
      </c>
      <c r="H451" s="6">
        <f t="shared" si="6"/>
        <v>1376.1467889908256</v>
      </c>
      <c r="I451" s="6"/>
    </row>
    <row r="452" spans="1:9" ht="24.75" customHeight="1">
      <c r="A452" s="4">
        <v>450</v>
      </c>
      <c r="B452" s="314"/>
      <c r="C452" s="5" t="s">
        <v>28</v>
      </c>
      <c r="D452" s="5"/>
      <c r="E452" s="6"/>
      <c r="F452" s="6" t="s">
        <v>2145</v>
      </c>
      <c r="G452" s="6">
        <v>2000</v>
      </c>
      <c r="H452" s="6">
        <f aca="true" t="shared" si="7" ref="H452:H515">G452/1.09</f>
        <v>1834.8623853211009</v>
      </c>
      <c r="I452" s="6"/>
    </row>
    <row r="453" spans="1:9" ht="24.75" customHeight="1">
      <c r="A453" s="4">
        <v>451</v>
      </c>
      <c r="B453" s="314"/>
      <c r="C453" s="5" t="s">
        <v>29</v>
      </c>
      <c r="D453" s="5"/>
      <c r="E453" s="6"/>
      <c r="F453" s="6" t="s">
        <v>2145</v>
      </c>
      <c r="G453" s="6">
        <v>2650</v>
      </c>
      <c r="H453" s="6">
        <f t="shared" si="7"/>
        <v>2431.1926605504586</v>
      </c>
      <c r="I453" s="6"/>
    </row>
    <row r="454" spans="1:9" ht="24.75" customHeight="1">
      <c r="A454" s="4">
        <v>452</v>
      </c>
      <c r="B454" s="314"/>
      <c r="C454" s="5" t="s">
        <v>2360</v>
      </c>
      <c r="D454" s="5"/>
      <c r="E454" s="6"/>
      <c r="F454" s="6" t="s">
        <v>2145</v>
      </c>
      <c r="G454" s="6">
        <v>3600</v>
      </c>
      <c r="H454" s="6">
        <f t="shared" si="7"/>
        <v>3302.7522935779816</v>
      </c>
      <c r="I454" s="6"/>
    </row>
    <row r="455" spans="1:9" ht="24.75" customHeight="1">
      <c r="A455" s="4">
        <v>453</v>
      </c>
      <c r="B455" s="314" t="s">
        <v>2361</v>
      </c>
      <c r="C455" s="5"/>
      <c r="D455" s="5" t="s">
        <v>44</v>
      </c>
      <c r="E455" s="6" t="s">
        <v>33</v>
      </c>
      <c r="F455" s="6" t="s">
        <v>2145</v>
      </c>
      <c r="G455" s="6">
        <v>2.5</v>
      </c>
      <c r="H455" s="6">
        <f t="shared" si="7"/>
        <v>2.293577981651376</v>
      </c>
      <c r="I455" s="6"/>
    </row>
    <row r="456" spans="1:9" ht="24.75" customHeight="1">
      <c r="A456" s="4">
        <v>454</v>
      </c>
      <c r="B456" s="314"/>
      <c r="C456" s="5"/>
      <c r="D456" s="5" t="s">
        <v>49</v>
      </c>
      <c r="E456" s="6" t="s">
        <v>38</v>
      </c>
      <c r="F456" s="6" t="s">
        <v>2145</v>
      </c>
      <c r="G456" s="6">
        <v>3.5</v>
      </c>
      <c r="H456" s="6">
        <f t="shared" si="7"/>
        <v>3.2110091743119265</v>
      </c>
      <c r="I456" s="6"/>
    </row>
    <row r="457" spans="1:9" ht="24.75" customHeight="1">
      <c r="A457" s="4">
        <v>455</v>
      </c>
      <c r="B457" s="314"/>
      <c r="C457" s="5"/>
      <c r="D457" s="5" t="s">
        <v>2327</v>
      </c>
      <c r="E457" s="6" t="s">
        <v>44</v>
      </c>
      <c r="F457" s="6" t="s">
        <v>2145</v>
      </c>
      <c r="G457" s="6">
        <v>4.5</v>
      </c>
      <c r="H457" s="6">
        <f t="shared" si="7"/>
        <v>4.128440366972477</v>
      </c>
      <c r="I457" s="6"/>
    </row>
    <row r="458" spans="1:9" ht="24.75" customHeight="1">
      <c r="A458" s="4">
        <v>456</v>
      </c>
      <c r="B458" s="314" t="s">
        <v>2362</v>
      </c>
      <c r="C458" s="5"/>
      <c r="D458" s="5" t="s">
        <v>2363</v>
      </c>
      <c r="E458" s="6"/>
      <c r="F458" s="6" t="s">
        <v>2145</v>
      </c>
      <c r="G458" s="6">
        <v>20</v>
      </c>
      <c r="H458" s="6">
        <f t="shared" si="7"/>
        <v>18.34862385321101</v>
      </c>
      <c r="I458" s="6"/>
    </row>
    <row r="459" spans="1:9" ht="24.75" customHeight="1">
      <c r="A459" s="4">
        <v>457</v>
      </c>
      <c r="B459" s="314"/>
      <c r="C459" s="5"/>
      <c r="D459" s="5" t="s">
        <v>2364</v>
      </c>
      <c r="E459" s="6"/>
      <c r="F459" s="6" t="s">
        <v>2145</v>
      </c>
      <c r="G459" s="6">
        <v>40</v>
      </c>
      <c r="H459" s="6">
        <f t="shared" si="7"/>
        <v>36.69724770642202</v>
      </c>
      <c r="I459" s="6"/>
    </row>
    <row r="460" spans="1:9" ht="24.75" customHeight="1">
      <c r="A460" s="4">
        <v>458</v>
      </c>
      <c r="B460" s="314"/>
      <c r="C460" s="5"/>
      <c r="D460" s="5" t="s">
        <v>2365</v>
      </c>
      <c r="E460" s="6"/>
      <c r="F460" s="6" t="s">
        <v>2145</v>
      </c>
      <c r="G460" s="6">
        <v>55</v>
      </c>
      <c r="H460" s="6">
        <f t="shared" si="7"/>
        <v>50.45871559633027</v>
      </c>
      <c r="I460" s="6"/>
    </row>
    <row r="461" spans="1:9" ht="24.75" customHeight="1">
      <c r="A461" s="4">
        <v>459</v>
      </c>
      <c r="B461" s="314"/>
      <c r="C461" s="5"/>
      <c r="D461" s="5" t="s">
        <v>2366</v>
      </c>
      <c r="E461" s="6"/>
      <c r="F461" s="6" t="s">
        <v>2145</v>
      </c>
      <c r="G461" s="6">
        <v>115</v>
      </c>
      <c r="H461" s="6">
        <f t="shared" si="7"/>
        <v>105.50458715596329</v>
      </c>
      <c r="I461" s="6"/>
    </row>
    <row r="462" spans="1:9" ht="24.75" customHeight="1">
      <c r="A462" s="4">
        <v>460</v>
      </c>
      <c r="B462" s="314"/>
      <c r="C462" s="5"/>
      <c r="D462" s="5" t="s">
        <v>2367</v>
      </c>
      <c r="E462" s="6"/>
      <c r="F462" s="6" t="s">
        <v>2145</v>
      </c>
      <c r="G462" s="6">
        <v>165</v>
      </c>
      <c r="H462" s="6">
        <f t="shared" si="7"/>
        <v>151.3761467889908</v>
      </c>
      <c r="I462" s="6"/>
    </row>
    <row r="463" spans="1:9" ht="24.75" customHeight="1">
      <c r="A463" s="4">
        <v>461</v>
      </c>
      <c r="B463" s="314" t="s">
        <v>2368</v>
      </c>
      <c r="C463" s="5"/>
      <c r="D463" s="5"/>
      <c r="E463" s="6" t="s">
        <v>2369</v>
      </c>
      <c r="F463" s="6" t="s">
        <v>2145</v>
      </c>
      <c r="G463" s="6">
        <v>2.5</v>
      </c>
      <c r="H463" s="6">
        <f t="shared" si="7"/>
        <v>2.293577981651376</v>
      </c>
      <c r="I463" s="6"/>
    </row>
    <row r="464" spans="1:9" ht="24.75" customHeight="1">
      <c r="A464" s="4">
        <v>462</v>
      </c>
      <c r="B464" s="314"/>
      <c r="C464" s="5"/>
      <c r="D464" s="5"/>
      <c r="E464" s="6" t="s">
        <v>2213</v>
      </c>
      <c r="F464" s="6" t="s">
        <v>2145</v>
      </c>
      <c r="G464" s="6">
        <v>8</v>
      </c>
      <c r="H464" s="6">
        <f t="shared" si="7"/>
        <v>7.339449541284403</v>
      </c>
      <c r="I464" s="6"/>
    </row>
    <row r="465" spans="1:9" ht="24.75" customHeight="1">
      <c r="A465" s="4">
        <v>463</v>
      </c>
      <c r="B465" s="314"/>
      <c r="C465" s="5"/>
      <c r="D465" s="5"/>
      <c r="E465" s="6" t="s">
        <v>2215</v>
      </c>
      <c r="F465" s="6" t="s">
        <v>2145</v>
      </c>
      <c r="G465" s="6">
        <v>15</v>
      </c>
      <c r="H465" s="6">
        <f t="shared" si="7"/>
        <v>13.761467889908255</v>
      </c>
      <c r="I465" s="6"/>
    </row>
    <row r="466" spans="1:9" ht="24.75" customHeight="1">
      <c r="A466" s="4">
        <v>464</v>
      </c>
      <c r="B466" s="314"/>
      <c r="C466" s="5"/>
      <c r="D466" s="5"/>
      <c r="E466" s="6" t="s">
        <v>2217</v>
      </c>
      <c r="F466" s="6" t="s">
        <v>2145</v>
      </c>
      <c r="G466" s="6">
        <v>32</v>
      </c>
      <c r="H466" s="6">
        <f t="shared" si="7"/>
        <v>29.357798165137613</v>
      </c>
      <c r="I466" s="6"/>
    </row>
    <row r="467" spans="1:9" ht="24.75" customHeight="1">
      <c r="A467" s="4">
        <v>465</v>
      </c>
      <c r="B467" s="314"/>
      <c r="C467" s="5"/>
      <c r="D467" s="5"/>
      <c r="E467" s="6" t="s">
        <v>2370</v>
      </c>
      <c r="F467" s="6" t="s">
        <v>2145</v>
      </c>
      <c r="G467" s="6">
        <v>45</v>
      </c>
      <c r="H467" s="6">
        <f t="shared" si="7"/>
        <v>41.28440366972477</v>
      </c>
      <c r="I467" s="6"/>
    </row>
    <row r="468" spans="1:9" ht="24.75" customHeight="1">
      <c r="A468" s="4">
        <v>466</v>
      </c>
      <c r="B468" s="314"/>
      <c r="C468" s="5"/>
      <c r="D468" s="5"/>
      <c r="E468" s="6" t="s">
        <v>2254</v>
      </c>
      <c r="F468" s="6" t="s">
        <v>2145</v>
      </c>
      <c r="G468" s="6">
        <v>65</v>
      </c>
      <c r="H468" s="6">
        <f t="shared" si="7"/>
        <v>59.63302752293578</v>
      </c>
      <c r="I468" s="6"/>
    </row>
    <row r="469" spans="1:9" ht="24.75" customHeight="1">
      <c r="A469" s="4">
        <v>467</v>
      </c>
      <c r="B469" s="314"/>
      <c r="C469" s="5"/>
      <c r="D469" s="5"/>
      <c r="E469" s="6" t="s">
        <v>2371</v>
      </c>
      <c r="F469" s="6" t="s">
        <v>2145</v>
      </c>
      <c r="G469" s="6">
        <v>80</v>
      </c>
      <c r="H469" s="6">
        <f t="shared" si="7"/>
        <v>73.39449541284404</v>
      </c>
      <c r="I469" s="6"/>
    </row>
    <row r="470" spans="1:9" ht="24.75" customHeight="1">
      <c r="A470" s="4">
        <v>468</v>
      </c>
      <c r="B470" s="314"/>
      <c r="C470" s="5"/>
      <c r="D470" s="5"/>
      <c r="E470" s="6" t="s">
        <v>2218</v>
      </c>
      <c r="F470" s="6" t="s">
        <v>2145</v>
      </c>
      <c r="G470" s="6">
        <v>110</v>
      </c>
      <c r="H470" s="6">
        <f t="shared" si="7"/>
        <v>100.91743119266054</v>
      </c>
      <c r="I470" s="6"/>
    </row>
    <row r="471" spans="1:9" ht="24.75" customHeight="1">
      <c r="A471" s="4">
        <v>469</v>
      </c>
      <c r="B471" s="314"/>
      <c r="C471" s="5"/>
      <c r="D471" s="5"/>
      <c r="E471" s="6" t="s">
        <v>2221</v>
      </c>
      <c r="F471" s="6" t="s">
        <v>2145</v>
      </c>
      <c r="G471" s="6">
        <v>170</v>
      </c>
      <c r="H471" s="6">
        <f t="shared" si="7"/>
        <v>155.96330275229357</v>
      </c>
      <c r="I471" s="6"/>
    </row>
    <row r="472" spans="1:9" ht="24.75" customHeight="1">
      <c r="A472" s="4">
        <v>470</v>
      </c>
      <c r="B472" s="314"/>
      <c r="C472" s="5"/>
      <c r="D472" s="5"/>
      <c r="E472" s="6" t="s">
        <v>2223</v>
      </c>
      <c r="F472" s="6" t="s">
        <v>2145</v>
      </c>
      <c r="G472" s="6">
        <v>290</v>
      </c>
      <c r="H472" s="6">
        <f t="shared" si="7"/>
        <v>266.0550458715596</v>
      </c>
      <c r="I472" s="6"/>
    </row>
    <row r="473" spans="1:9" ht="24.75" customHeight="1">
      <c r="A473" s="4">
        <v>471</v>
      </c>
      <c r="B473" s="314"/>
      <c r="C473" s="5"/>
      <c r="D473" s="5"/>
      <c r="E473" s="6" t="s">
        <v>2255</v>
      </c>
      <c r="F473" s="6" t="s">
        <v>2145</v>
      </c>
      <c r="G473" s="6">
        <v>600</v>
      </c>
      <c r="H473" s="6">
        <f t="shared" si="7"/>
        <v>550.4587155963302</v>
      </c>
      <c r="I473" s="6"/>
    </row>
    <row r="474" spans="1:9" ht="24.75" customHeight="1">
      <c r="A474" s="4">
        <v>472</v>
      </c>
      <c r="B474" s="314"/>
      <c r="C474" s="5"/>
      <c r="D474" s="5"/>
      <c r="E474" s="6" t="s">
        <v>2176</v>
      </c>
      <c r="F474" s="6" t="s">
        <v>2145</v>
      </c>
      <c r="G474" s="6">
        <v>750</v>
      </c>
      <c r="H474" s="6">
        <f t="shared" si="7"/>
        <v>688.0733944954128</v>
      </c>
      <c r="I474" s="6"/>
    </row>
    <row r="475" spans="1:9" ht="24.75" customHeight="1">
      <c r="A475" s="4">
        <v>473</v>
      </c>
      <c r="B475" s="314"/>
      <c r="C475" s="5"/>
      <c r="D475" s="5"/>
      <c r="E475" s="6" t="s">
        <v>2177</v>
      </c>
      <c r="F475" s="6" t="s">
        <v>2145</v>
      </c>
      <c r="G475" s="6">
        <v>1000</v>
      </c>
      <c r="H475" s="6">
        <f t="shared" si="7"/>
        <v>917.4311926605504</v>
      </c>
      <c r="I475" s="6"/>
    </row>
    <row r="476" spans="1:9" ht="24.75" customHeight="1">
      <c r="A476" s="4">
        <v>474</v>
      </c>
      <c r="B476" s="314" t="s">
        <v>2372</v>
      </c>
      <c r="C476" s="5"/>
      <c r="D476" s="5"/>
      <c r="E476" s="6" t="s">
        <v>2373</v>
      </c>
      <c r="F476" s="6" t="s">
        <v>2145</v>
      </c>
      <c r="G476" s="6">
        <v>2.8</v>
      </c>
      <c r="H476" s="6">
        <f t="shared" si="7"/>
        <v>2.568807339449541</v>
      </c>
      <c r="I476" s="6"/>
    </row>
    <row r="477" spans="1:9" ht="24.75" customHeight="1">
      <c r="A477" s="4">
        <v>475</v>
      </c>
      <c r="B477" s="314"/>
      <c r="C477" s="5"/>
      <c r="D477" s="5"/>
      <c r="E477" s="6" t="s">
        <v>2374</v>
      </c>
      <c r="F477" s="6" t="s">
        <v>2145</v>
      </c>
      <c r="G477" s="6">
        <v>4</v>
      </c>
      <c r="H477" s="6">
        <f t="shared" si="7"/>
        <v>3.6697247706422016</v>
      </c>
      <c r="I477" s="6"/>
    </row>
    <row r="478" spans="1:9" ht="24.75" customHeight="1">
      <c r="A478" s="4">
        <v>476</v>
      </c>
      <c r="B478" s="314"/>
      <c r="C478" s="5"/>
      <c r="D478" s="5"/>
      <c r="E478" s="6" t="s">
        <v>2375</v>
      </c>
      <c r="F478" s="6" t="s">
        <v>2145</v>
      </c>
      <c r="G478" s="6">
        <v>7.5</v>
      </c>
      <c r="H478" s="6">
        <f t="shared" si="7"/>
        <v>6.880733944954128</v>
      </c>
      <c r="I478" s="6"/>
    </row>
    <row r="479" spans="1:9" ht="24.75" customHeight="1">
      <c r="A479" s="4">
        <v>477</v>
      </c>
      <c r="B479" s="314"/>
      <c r="C479" s="5"/>
      <c r="D479" s="5"/>
      <c r="E479" s="6" t="s">
        <v>2376</v>
      </c>
      <c r="F479" s="6" t="s">
        <v>2145</v>
      </c>
      <c r="G479" s="6">
        <v>10</v>
      </c>
      <c r="H479" s="6">
        <f t="shared" si="7"/>
        <v>9.174311926605505</v>
      </c>
      <c r="I479" s="6"/>
    </row>
    <row r="480" spans="1:9" ht="24.75" customHeight="1">
      <c r="A480" s="4">
        <v>478</v>
      </c>
      <c r="B480" s="314"/>
      <c r="C480" s="5"/>
      <c r="D480" s="5"/>
      <c r="E480" s="6" t="s">
        <v>2377</v>
      </c>
      <c r="F480" s="6" t="s">
        <v>2145</v>
      </c>
      <c r="G480" s="6">
        <v>14</v>
      </c>
      <c r="H480" s="6">
        <f t="shared" si="7"/>
        <v>12.844036697247706</v>
      </c>
      <c r="I480" s="6"/>
    </row>
    <row r="481" spans="1:9" ht="24.75" customHeight="1">
      <c r="A481" s="4">
        <v>479</v>
      </c>
      <c r="B481" s="314"/>
      <c r="C481" s="5"/>
      <c r="D481" s="5"/>
      <c r="E481" s="6" t="s">
        <v>2378</v>
      </c>
      <c r="F481" s="6" t="s">
        <v>2145</v>
      </c>
      <c r="G481" s="6">
        <v>35</v>
      </c>
      <c r="H481" s="6">
        <f t="shared" si="7"/>
        <v>32.11009174311926</v>
      </c>
      <c r="I481" s="6"/>
    </row>
    <row r="482" spans="1:9" ht="24.75" customHeight="1">
      <c r="A482" s="4">
        <v>480</v>
      </c>
      <c r="B482" s="314"/>
      <c r="C482" s="5"/>
      <c r="D482" s="5"/>
      <c r="E482" s="6" t="s">
        <v>2173</v>
      </c>
      <c r="F482" s="6" t="s">
        <v>2145</v>
      </c>
      <c r="G482" s="6">
        <v>65</v>
      </c>
      <c r="H482" s="6">
        <f t="shared" si="7"/>
        <v>59.63302752293578</v>
      </c>
      <c r="I482" s="6"/>
    </row>
    <row r="483" spans="1:9" ht="24.75" customHeight="1">
      <c r="A483" s="4">
        <v>481</v>
      </c>
      <c r="B483" s="314"/>
      <c r="C483" s="5"/>
      <c r="D483" s="5"/>
      <c r="E483" s="6" t="s">
        <v>2379</v>
      </c>
      <c r="F483" s="6" t="s">
        <v>2145</v>
      </c>
      <c r="G483" s="6">
        <v>85</v>
      </c>
      <c r="H483" s="6">
        <f t="shared" si="7"/>
        <v>77.98165137614679</v>
      </c>
      <c r="I483" s="6"/>
    </row>
    <row r="484" spans="1:9" ht="24.75" customHeight="1">
      <c r="A484" s="4">
        <v>482</v>
      </c>
      <c r="B484" s="314"/>
      <c r="C484" s="5"/>
      <c r="D484" s="5"/>
      <c r="E484" s="6" t="s">
        <v>2380</v>
      </c>
      <c r="F484" s="6" t="s">
        <v>2145</v>
      </c>
      <c r="G484" s="6">
        <v>130</v>
      </c>
      <c r="H484" s="6">
        <f t="shared" si="7"/>
        <v>119.26605504587155</v>
      </c>
      <c r="I484" s="6"/>
    </row>
    <row r="485" spans="1:9" ht="24.75" customHeight="1">
      <c r="A485" s="4">
        <v>483</v>
      </c>
      <c r="B485" s="314"/>
      <c r="C485" s="5"/>
      <c r="D485" s="5"/>
      <c r="E485" s="6" t="s">
        <v>2381</v>
      </c>
      <c r="F485" s="6" t="s">
        <v>2145</v>
      </c>
      <c r="G485" s="6">
        <v>160</v>
      </c>
      <c r="H485" s="6">
        <f t="shared" si="7"/>
        <v>146.78899082568807</v>
      </c>
      <c r="I485" s="6"/>
    </row>
    <row r="486" spans="1:9" ht="24.75" customHeight="1">
      <c r="A486" s="4">
        <v>484</v>
      </c>
      <c r="B486" s="314"/>
      <c r="C486" s="5"/>
      <c r="D486" s="5"/>
      <c r="E486" s="6" t="s">
        <v>2382</v>
      </c>
      <c r="F486" s="6" t="s">
        <v>2145</v>
      </c>
      <c r="G486" s="6">
        <v>240</v>
      </c>
      <c r="H486" s="6">
        <f t="shared" si="7"/>
        <v>220.18348623853208</v>
      </c>
      <c r="I486" s="6"/>
    </row>
    <row r="487" spans="1:9" ht="24.75" customHeight="1">
      <c r="A487" s="4">
        <v>485</v>
      </c>
      <c r="B487" s="314"/>
      <c r="C487" s="5"/>
      <c r="D487" s="5"/>
      <c r="E487" s="6" t="s">
        <v>2383</v>
      </c>
      <c r="F487" s="6" t="s">
        <v>2145</v>
      </c>
      <c r="G487" s="6">
        <v>320</v>
      </c>
      <c r="H487" s="6">
        <f t="shared" si="7"/>
        <v>293.57798165137615</v>
      </c>
      <c r="I487" s="6"/>
    </row>
    <row r="488" spans="1:9" ht="24.75" customHeight="1">
      <c r="A488" s="4">
        <v>486</v>
      </c>
      <c r="B488" s="314"/>
      <c r="C488" s="5"/>
      <c r="D488" s="5"/>
      <c r="E488" s="6" t="s">
        <v>2384</v>
      </c>
      <c r="F488" s="6" t="s">
        <v>2145</v>
      </c>
      <c r="G488" s="6">
        <v>400</v>
      </c>
      <c r="H488" s="6">
        <f t="shared" si="7"/>
        <v>366.97247706422013</v>
      </c>
      <c r="I488" s="6"/>
    </row>
    <row r="489" spans="1:9" ht="24.75" customHeight="1">
      <c r="A489" s="4">
        <v>487</v>
      </c>
      <c r="B489" s="314"/>
      <c r="C489" s="5"/>
      <c r="D489" s="5"/>
      <c r="E489" s="6" t="s">
        <v>2385</v>
      </c>
      <c r="F489" s="6" t="s">
        <v>2145</v>
      </c>
      <c r="G489" s="6">
        <v>500</v>
      </c>
      <c r="H489" s="6">
        <f t="shared" si="7"/>
        <v>458.7155963302752</v>
      </c>
      <c r="I489" s="6"/>
    </row>
    <row r="490" spans="1:9" ht="24.75" customHeight="1">
      <c r="A490" s="4">
        <v>488</v>
      </c>
      <c r="B490" s="314" t="s">
        <v>2386</v>
      </c>
      <c r="C490" s="5"/>
      <c r="D490" s="5" t="s">
        <v>2387</v>
      </c>
      <c r="E490" s="6" t="s">
        <v>2388</v>
      </c>
      <c r="F490" s="6" t="s">
        <v>2145</v>
      </c>
      <c r="G490" s="6">
        <v>6.2</v>
      </c>
      <c r="H490" s="6">
        <f t="shared" si="7"/>
        <v>5.6880733944954125</v>
      </c>
      <c r="I490" s="6"/>
    </row>
    <row r="491" spans="1:9" ht="24.75" customHeight="1">
      <c r="A491" s="4">
        <v>489</v>
      </c>
      <c r="B491" s="314"/>
      <c r="C491" s="5"/>
      <c r="D491" s="5" t="s">
        <v>2345</v>
      </c>
      <c r="E491" s="6" t="s">
        <v>2388</v>
      </c>
      <c r="F491" s="6" t="s">
        <v>2145</v>
      </c>
      <c r="G491" s="6">
        <v>11.5</v>
      </c>
      <c r="H491" s="6">
        <f t="shared" si="7"/>
        <v>10.55045871559633</v>
      </c>
      <c r="I491" s="6"/>
    </row>
    <row r="492" spans="1:9" ht="24.75" customHeight="1">
      <c r="A492" s="4">
        <v>490</v>
      </c>
      <c r="B492" s="314"/>
      <c r="C492" s="5"/>
      <c r="D492" s="5" t="s">
        <v>2175</v>
      </c>
      <c r="E492" s="6" t="s">
        <v>2389</v>
      </c>
      <c r="F492" s="6" t="s">
        <v>2145</v>
      </c>
      <c r="G492" s="6">
        <v>19</v>
      </c>
      <c r="H492" s="6">
        <f t="shared" si="7"/>
        <v>17.431192660550458</v>
      </c>
      <c r="I492" s="6"/>
    </row>
    <row r="493" spans="1:9" ht="24.75" customHeight="1">
      <c r="A493" s="4">
        <v>491</v>
      </c>
      <c r="B493" s="314"/>
      <c r="C493" s="5"/>
      <c r="D493" s="5" t="s">
        <v>2164</v>
      </c>
      <c r="E493" s="6" t="s">
        <v>2390</v>
      </c>
      <c r="F493" s="6" t="s">
        <v>2145</v>
      </c>
      <c r="G493" s="6">
        <v>63</v>
      </c>
      <c r="H493" s="6">
        <f t="shared" si="7"/>
        <v>57.798165137614674</v>
      </c>
      <c r="I493" s="6"/>
    </row>
    <row r="494" spans="1:9" ht="24.75" customHeight="1">
      <c r="A494" s="4">
        <v>492</v>
      </c>
      <c r="B494" s="314"/>
      <c r="C494" s="5"/>
      <c r="D494" s="5" t="s">
        <v>2165</v>
      </c>
      <c r="E494" s="6" t="s">
        <v>2391</v>
      </c>
      <c r="F494" s="6" t="s">
        <v>2145</v>
      </c>
      <c r="G494" s="6">
        <v>135</v>
      </c>
      <c r="H494" s="6">
        <f t="shared" si="7"/>
        <v>123.8532110091743</v>
      </c>
      <c r="I494" s="6"/>
    </row>
    <row r="495" spans="1:9" ht="24.75" customHeight="1">
      <c r="A495" s="4">
        <v>493</v>
      </c>
      <c r="B495" s="314"/>
      <c r="C495" s="5"/>
      <c r="D495" s="5" t="s">
        <v>2392</v>
      </c>
      <c r="E495" s="6" t="s">
        <v>2393</v>
      </c>
      <c r="F495" s="6" t="s">
        <v>2145</v>
      </c>
      <c r="G495" s="6">
        <v>210</v>
      </c>
      <c r="H495" s="6">
        <f t="shared" si="7"/>
        <v>192.6605504587156</v>
      </c>
      <c r="I495" s="6"/>
    </row>
    <row r="496" spans="1:9" ht="24.75" customHeight="1">
      <c r="A496" s="4">
        <v>494</v>
      </c>
      <c r="B496" s="314" t="s">
        <v>2394</v>
      </c>
      <c r="C496" s="5"/>
      <c r="D496" s="5" t="s">
        <v>2395</v>
      </c>
      <c r="E496" s="6" t="s">
        <v>2207</v>
      </c>
      <c r="F496" s="6" t="s">
        <v>2145</v>
      </c>
      <c r="G496" s="6">
        <v>2.2</v>
      </c>
      <c r="H496" s="6">
        <f t="shared" si="7"/>
        <v>2.018348623853211</v>
      </c>
      <c r="I496" s="6"/>
    </row>
    <row r="497" spans="1:9" ht="24.75" customHeight="1">
      <c r="A497" s="4">
        <v>495</v>
      </c>
      <c r="B497" s="314"/>
      <c r="C497" s="5"/>
      <c r="D497" s="5" t="s">
        <v>2376</v>
      </c>
      <c r="E497" s="6" t="s">
        <v>2324</v>
      </c>
      <c r="F497" s="6" t="s">
        <v>2145</v>
      </c>
      <c r="G497" s="6">
        <v>6</v>
      </c>
      <c r="H497" s="6">
        <f t="shared" si="7"/>
        <v>5.504587155963303</v>
      </c>
      <c r="I497" s="6"/>
    </row>
    <row r="498" spans="1:9" ht="24.75" customHeight="1">
      <c r="A498" s="4">
        <v>496</v>
      </c>
      <c r="B498" s="314"/>
      <c r="C498" s="5"/>
      <c r="D498" s="5" t="s">
        <v>2396</v>
      </c>
      <c r="E498" s="6" t="s">
        <v>2397</v>
      </c>
      <c r="F498" s="6" t="s">
        <v>2145</v>
      </c>
      <c r="G498" s="6">
        <v>7.5</v>
      </c>
      <c r="H498" s="6">
        <f t="shared" si="7"/>
        <v>6.880733944954128</v>
      </c>
      <c r="I498" s="6"/>
    </row>
    <row r="499" spans="1:9" ht="24.75" customHeight="1">
      <c r="A499" s="4">
        <v>497</v>
      </c>
      <c r="B499" s="314"/>
      <c r="C499" s="5"/>
      <c r="D499" s="5" t="s">
        <v>2217</v>
      </c>
      <c r="E499" s="6" t="s">
        <v>2398</v>
      </c>
      <c r="F499" s="6" t="s">
        <v>2145</v>
      </c>
      <c r="G499" s="6">
        <v>12.5</v>
      </c>
      <c r="H499" s="6">
        <f t="shared" si="7"/>
        <v>11.467889908256879</v>
      </c>
      <c r="I499" s="6"/>
    </row>
    <row r="500" spans="1:9" ht="24.75" customHeight="1">
      <c r="A500" s="4">
        <v>498</v>
      </c>
      <c r="B500" s="314"/>
      <c r="C500" s="5"/>
      <c r="D500" s="5" t="s">
        <v>2370</v>
      </c>
      <c r="E500" s="6" t="s">
        <v>2327</v>
      </c>
      <c r="F500" s="6" t="s">
        <v>2145</v>
      </c>
      <c r="G500" s="6">
        <v>21</v>
      </c>
      <c r="H500" s="6">
        <f t="shared" si="7"/>
        <v>19.266055045871557</v>
      </c>
      <c r="I500" s="6"/>
    </row>
    <row r="501" spans="1:9" ht="24.75" customHeight="1">
      <c r="A501" s="4">
        <v>499</v>
      </c>
      <c r="B501" s="314"/>
      <c r="C501" s="5"/>
      <c r="D501" s="5" t="s">
        <v>2254</v>
      </c>
      <c r="E501" s="6" t="s">
        <v>2215</v>
      </c>
      <c r="F501" s="6" t="s">
        <v>2145</v>
      </c>
      <c r="G501" s="6">
        <v>58</v>
      </c>
      <c r="H501" s="6">
        <f t="shared" si="7"/>
        <v>53.211009174311926</v>
      </c>
      <c r="I501" s="6"/>
    </row>
    <row r="502" spans="1:9" ht="24.75" customHeight="1">
      <c r="A502" s="4">
        <v>500</v>
      </c>
      <c r="B502" s="314"/>
      <c r="C502" s="5"/>
      <c r="D502" s="5" t="s">
        <v>2371</v>
      </c>
      <c r="E502" s="6" t="s">
        <v>2217</v>
      </c>
      <c r="F502" s="6" t="s">
        <v>2145</v>
      </c>
      <c r="G502" s="6">
        <v>72</v>
      </c>
      <c r="H502" s="6">
        <f t="shared" si="7"/>
        <v>66.05504587155963</v>
      </c>
      <c r="I502" s="6"/>
    </row>
    <row r="503" spans="1:9" ht="24.75" customHeight="1">
      <c r="A503" s="4">
        <v>501</v>
      </c>
      <c r="B503" s="314" t="s">
        <v>2399</v>
      </c>
      <c r="C503" s="5"/>
      <c r="D503" s="5" t="s">
        <v>2209</v>
      </c>
      <c r="E503" s="6" t="s">
        <v>2207</v>
      </c>
      <c r="F503" s="6" t="s">
        <v>2145</v>
      </c>
      <c r="G503" s="6">
        <v>1.1</v>
      </c>
      <c r="H503" s="6">
        <f t="shared" si="7"/>
        <v>1.0091743119266054</v>
      </c>
      <c r="I503" s="6"/>
    </row>
    <row r="504" spans="1:9" ht="24.75" customHeight="1">
      <c r="A504" s="4">
        <v>502</v>
      </c>
      <c r="B504" s="314"/>
      <c r="C504" s="5"/>
      <c r="D504" s="5" t="s">
        <v>2325</v>
      </c>
      <c r="E504" s="6" t="s">
        <v>2324</v>
      </c>
      <c r="F504" s="6" t="s">
        <v>2145</v>
      </c>
      <c r="G504" s="6">
        <v>2.8</v>
      </c>
      <c r="H504" s="6">
        <f t="shared" si="7"/>
        <v>2.568807339449541</v>
      </c>
      <c r="I504" s="6"/>
    </row>
    <row r="505" spans="1:9" ht="24.75" customHeight="1">
      <c r="A505" s="4">
        <v>503</v>
      </c>
      <c r="B505" s="314"/>
      <c r="C505" s="5"/>
      <c r="D505" s="5" t="s">
        <v>44</v>
      </c>
      <c r="E505" s="6" t="s">
        <v>2325</v>
      </c>
      <c r="F505" s="6" t="s">
        <v>2145</v>
      </c>
      <c r="G505" s="6">
        <v>4.8</v>
      </c>
      <c r="H505" s="6">
        <f t="shared" si="7"/>
        <v>4.403669724770642</v>
      </c>
      <c r="I505" s="6"/>
    </row>
    <row r="506" spans="1:9" ht="24.75" customHeight="1">
      <c r="A506" s="4">
        <v>504</v>
      </c>
      <c r="B506" s="314"/>
      <c r="C506" s="5"/>
      <c r="D506" s="5" t="s">
        <v>2326</v>
      </c>
      <c r="E506" s="6" t="s">
        <v>2326</v>
      </c>
      <c r="F506" s="6" t="s">
        <v>2145</v>
      </c>
      <c r="G506" s="6">
        <v>6.5</v>
      </c>
      <c r="H506" s="6">
        <f t="shared" si="7"/>
        <v>5.963302752293577</v>
      </c>
      <c r="I506" s="6"/>
    </row>
    <row r="507" spans="1:9" ht="24.75" customHeight="1">
      <c r="A507" s="4">
        <v>505</v>
      </c>
      <c r="B507" s="316" t="s">
        <v>2400</v>
      </c>
      <c r="C507" s="5"/>
      <c r="D507" s="5" t="s">
        <v>2401</v>
      </c>
      <c r="E507" s="6" t="s">
        <v>2209</v>
      </c>
      <c r="F507" s="6" t="s">
        <v>2145</v>
      </c>
      <c r="G507" s="6">
        <v>2.8</v>
      </c>
      <c r="H507" s="6">
        <f t="shared" si="7"/>
        <v>2.568807339449541</v>
      </c>
      <c r="I507" s="6"/>
    </row>
    <row r="508" spans="1:9" ht="24.75" customHeight="1">
      <c r="A508" s="4">
        <v>506</v>
      </c>
      <c r="B508" s="317"/>
      <c r="C508" s="5"/>
      <c r="D508" s="5" t="s">
        <v>2327</v>
      </c>
      <c r="E508" s="6" t="s">
        <v>2325</v>
      </c>
      <c r="F508" s="6" t="s">
        <v>2145</v>
      </c>
      <c r="G508" s="6">
        <v>7.5</v>
      </c>
      <c r="H508" s="6">
        <f t="shared" si="7"/>
        <v>6.880733944954128</v>
      </c>
      <c r="I508" s="6"/>
    </row>
    <row r="509" spans="1:9" ht="24.75" customHeight="1">
      <c r="A509" s="4">
        <v>507</v>
      </c>
      <c r="B509" s="317"/>
      <c r="C509" s="5"/>
      <c r="D509" s="5" t="s">
        <v>2215</v>
      </c>
      <c r="E509" s="6" t="s">
        <v>2326</v>
      </c>
      <c r="F509" s="6" t="s">
        <v>2145</v>
      </c>
      <c r="G509" s="6">
        <v>8.5</v>
      </c>
      <c r="H509" s="6">
        <f t="shared" si="7"/>
        <v>7.798165137614678</v>
      </c>
      <c r="I509" s="6"/>
    </row>
    <row r="510" spans="1:9" ht="24.75" customHeight="1">
      <c r="A510" s="4">
        <v>508</v>
      </c>
      <c r="B510" s="317"/>
      <c r="C510" s="5"/>
      <c r="D510" s="5" t="s">
        <v>2217</v>
      </c>
      <c r="E510" s="6" t="s">
        <v>2402</v>
      </c>
      <c r="F510" s="6" t="s">
        <v>2145</v>
      </c>
      <c r="G510" s="6">
        <v>11</v>
      </c>
      <c r="H510" s="6">
        <f t="shared" si="7"/>
        <v>10.091743119266054</v>
      </c>
      <c r="I510" s="6"/>
    </row>
    <row r="511" spans="1:9" ht="24.75" customHeight="1">
      <c r="A511" s="4">
        <v>509</v>
      </c>
      <c r="B511" s="317"/>
      <c r="C511" s="5"/>
      <c r="D511" s="5" t="s">
        <v>2173</v>
      </c>
      <c r="E511" s="6" t="s">
        <v>2403</v>
      </c>
      <c r="F511" s="6" t="s">
        <v>2145</v>
      </c>
      <c r="G511" s="6">
        <v>28</v>
      </c>
      <c r="H511" s="6">
        <f t="shared" si="7"/>
        <v>25.68807339449541</v>
      </c>
      <c r="I511" s="6"/>
    </row>
    <row r="512" spans="1:9" ht="24.75" customHeight="1">
      <c r="A512" s="4">
        <v>510</v>
      </c>
      <c r="B512" s="317"/>
      <c r="C512" s="5"/>
      <c r="D512" s="5"/>
      <c r="E512" s="6" t="s">
        <v>2173</v>
      </c>
      <c r="F512" s="6" t="s">
        <v>2145</v>
      </c>
      <c r="G512" s="6">
        <v>43</v>
      </c>
      <c r="H512" s="6">
        <f t="shared" si="7"/>
        <v>39.449541284403665</v>
      </c>
      <c r="I512" s="6"/>
    </row>
    <row r="513" spans="1:9" ht="24.75" customHeight="1">
      <c r="A513" s="4">
        <v>511</v>
      </c>
      <c r="B513" s="317"/>
      <c r="C513" s="5"/>
      <c r="D513" s="5"/>
      <c r="E513" s="6" t="s">
        <v>2404</v>
      </c>
      <c r="F513" s="6" t="s">
        <v>2145</v>
      </c>
      <c r="G513" s="6">
        <v>65</v>
      </c>
      <c r="H513" s="6">
        <f t="shared" si="7"/>
        <v>59.63302752293578</v>
      </c>
      <c r="I513" s="6"/>
    </row>
    <row r="514" spans="1:9" ht="24.75" customHeight="1">
      <c r="A514" s="4">
        <v>512</v>
      </c>
      <c r="B514" s="317"/>
      <c r="C514" s="5"/>
      <c r="D514" s="5"/>
      <c r="E514" s="6" t="s">
        <v>2405</v>
      </c>
      <c r="F514" s="6" t="s">
        <v>2145</v>
      </c>
      <c r="G514" s="6">
        <v>85</v>
      </c>
      <c r="H514" s="6">
        <f t="shared" si="7"/>
        <v>77.98165137614679</v>
      </c>
      <c r="I514" s="6"/>
    </row>
    <row r="515" spans="1:9" ht="24.75" customHeight="1">
      <c r="A515" s="4">
        <v>513</v>
      </c>
      <c r="B515" s="317"/>
      <c r="C515" s="5"/>
      <c r="D515" s="5"/>
      <c r="E515" s="6" t="s">
        <v>2406</v>
      </c>
      <c r="F515" s="6" t="s">
        <v>2145</v>
      </c>
      <c r="G515" s="6">
        <v>105</v>
      </c>
      <c r="H515" s="6">
        <f t="shared" si="7"/>
        <v>96.3302752293578</v>
      </c>
      <c r="I515" s="6"/>
    </row>
    <row r="516" spans="1:9" ht="24.75" customHeight="1">
      <c r="A516" s="4">
        <v>514</v>
      </c>
      <c r="B516" s="317"/>
      <c r="C516" s="5"/>
      <c r="D516" s="5"/>
      <c r="E516" s="6" t="s">
        <v>2407</v>
      </c>
      <c r="F516" s="6" t="s">
        <v>2145</v>
      </c>
      <c r="G516" s="6">
        <v>170</v>
      </c>
      <c r="H516" s="6">
        <f aca="true" t="shared" si="8" ref="H516:H565">G516/1.09</f>
        <v>155.96330275229357</v>
      </c>
      <c r="I516" s="6"/>
    </row>
    <row r="517" spans="1:9" ht="24.75" customHeight="1">
      <c r="A517" s="4">
        <v>515</v>
      </c>
      <c r="B517" s="317"/>
      <c r="C517" s="5"/>
      <c r="D517" s="5"/>
      <c r="E517" s="6" t="s">
        <v>2408</v>
      </c>
      <c r="F517" s="6" t="s">
        <v>2145</v>
      </c>
      <c r="G517" s="6">
        <v>240</v>
      </c>
      <c r="H517" s="6">
        <f t="shared" si="8"/>
        <v>220.18348623853208</v>
      </c>
      <c r="I517" s="6"/>
    </row>
    <row r="518" spans="1:9" ht="24.75" customHeight="1">
      <c r="A518" s="4">
        <v>516</v>
      </c>
      <c r="B518" s="317"/>
      <c r="C518" s="5"/>
      <c r="D518" s="5"/>
      <c r="E518" s="6" t="s">
        <v>2409</v>
      </c>
      <c r="F518" s="6" t="s">
        <v>2145</v>
      </c>
      <c r="G518" s="6">
        <v>340</v>
      </c>
      <c r="H518" s="6">
        <f t="shared" si="8"/>
        <v>311.92660550458714</v>
      </c>
      <c r="I518" s="6"/>
    </row>
    <row r="519" spans="1:9" ht="24.75" customHeight="1">
      <c r="A519" s="4">
        <v>517</v>
      </c>
      <c r="B519" s="317"/>
      <c r="C519" s="5"/>
      <c r="D519" s="5"/>
      <c r="E519" s="6" t="s">
        <v>2410</v>
      </c>
      <c r="F519" s="6" t="s">
        <v>2145</v>
      </c>
      <c r="G519" s="6">
        <v>480</v>
      </c>
      <c r="H519" s="6">
        <f t="shared" si="8"/>
        <v>440.36697247706417</v>
      </c>
      <c r="I519" s="6"/>
    </row>
    <row r="520" spans="1:9" ht="24.75" customHeight="1">
      <c r="A520" s="4">
        <v>518</v>
      </c>
      <c r="B520" s="318"/>
      <c r="C520" s="5"/>
      <c r="D520" s="5"/>
      <c r="E520" s="6" t="s">
        <v>2227</v>
      </c>
      <c r="F520" s="6" t="s">
        <v>2145</v>
      </c>
      <c r="G520" s="6">
        <v>700</v>
      </c>
      <c r="H520" s="6">
        <f t="shared" si="8"/>
        <v>642.2018348623852</v>
      </c>
      <c r="I520" s="6"/>
    </row>
    <row r="521" spans="1:9" ht="24.75" customHeight="1">
      <c r="A521" s="4">
        <v>519</v>
      </c>
      <c r="B521" s="314" t="s">
        <v>2411</v>
      </c>
      <c r="C521" s="5"/>
      <c r="D521" s="5"/>
      <c r="E521" s="6" t="s">
        <v>2412</v>
      </c>
      <c r="F521" s="6" t="s">
        <v>2145</v>
      </c>
      <c r="G521" s="6">
        <v>1.8</v>
      </c>
      <c r="H521" s="6">
        <f t="shared" si="8"/>
        <v>1.6513761467889907</v>
      </c>
      <c r="I521" s="6"/>
    </row>
    <row r="522" spans="1:9" ht="24.75" customHeight="1">
      <c r="A522" s="4">
        <v>520</v>
      </c>
      <c r="B522" s="314"/>
      <c r="C522" s="5"/>
      <c r="D522" s="5"/>
      <c r="E522" s="6" t="s">
        <v>2397</v>
      </c>
      <c r="F522" s="6" t="s">
        <v>2145</v>
      </c>
      <c r="G522" s="6">
        <v>3.5</v>
      </c>
      <c r="H522" s="6">
        <f t="shared" si="8"/>
        <v>3.2110091743119265</v>
      </c>
      <c r="I522" s="6"/>
    </row>
    <row r="523" spans="1:9" ht="24.75" customHeight="1">
      <c r="A523" s="4">
        <v>521</v>
      </c>
      <c r="B523" s="314"/>
      <c r="C523" s="5"/>
      <c r="D523" s="5"/>
      <c r="E523" s="6" t="s">
        <v>2413</v>
      </c>
      <c r="F523" s="6" t="s">
        <v>2145</v>
      </c>
      <c r="G523" s="6">
        <v>5</v>
      </c>
      <c r="H523" s="6">
        <f t="shared" si="8"/>
        <v>4.587155963302752</v>
      </c>
      <c r="I523" s="6"/>
    </row>
    <row r="524" spans="1:9" ht="24.75" customHeight="1">
      <c r="A524" s="4">
        <v>522</v>
      </c>
      <c r="B524" s="314"/>
      <c r="C524" s="5"/>
      <c r="D524" s="5"/>
      <c r="E524" s="6" t="s">
        <v>2414</v>
      </c>
      <c r="F524" s="6" t="s">
        <v>2145</v>
      </c>
      <c r="G524" s="6">
        <v>20</v>
      </c>
      <c r="H524" s="6">
        <f t="shared" si="8"/>
        <v>18.34862385321101</v>
      </c>
      <c r="I524" s="6"/>
    </row>
    <row r="525" spans="1:9" ht="24.75" customHeight="1">
      <c r="A525" s="4">
        <v>523</v>
      </c>
      <c r="B525" s="314"/>
      <c r="C525" s="5"/>
      <c r="D525" s="5"/>
      <c r="E525" s="6" t="s">
        <v>2415</v>
      </c>
      <c r="F525" s="6" t="s">
        <v>2145</v>
      </c>
      <c r="G525" s="6">
        <v>35</v>
      </c>
      <c r="H525" s="6">
        <f t="shared" si="8"/>
        <v>32.11009174311926</v>
      </c>
      <c r="I525" s="6"/>
    </row>
    <row r="526" spans="1:9" ht="24.75" customHeight="1">
      <c r="A526" s="4">
        <v>524</v>
      </c>
      <c r="B526" s="314"/>
      <c r="C526" s="5"/>
      <c r="D526" s="5"/>
      <c r="E526" s="6" t="s">
        <v>2173</v>
      </c>
      <c r="F526" s="6" t="s">
        <v>2145</v>
      </c>
      <c r="G526" s="6">
        <v>45</v>
      </c>
      <c r="H526" s="6">
        <f t="shared" si="8"/>
        <v>41.28440366972477</v>
      </c>
      <c r="I526" s="6"/>
    </row>
    <row r="527" spans="1:9" ht="24.75" customHeight="1">
      <c r="A527" s="4">
        <v>525</v>
      </c>
      <c r="B527" s="314"/>
      <c r="C527" s="5"/>
      <c r="D527" s="5"/>
      <c r="E527" s="6" t="s">
        <v>2379</v>
      </c>
      <c r="F527" s="6" t="s">
        <v>2145</v>
      </c>
      <c r="G527" s="6">
        <v>70</v>
      </c>
      <c r="H527" s="6">
        <f t="shared" si="8"/>
        <v>64.22018348623853</v>
      </c>
      <c r="I527" s="6"/>
    </row>
    <row r="528" spans="1:9" ht="24.75" customHeight="1">
      <c r="A528" s="4">
        <v>526</v>
      </c>
      <c r="B528" s="314"/>
      <c r="C528" s="5"/>
      <c r="D528" s="5"/>
      <c r="E528" s="6" t="s">
        <v>2380</v>
      </c>
      <c r="F528" s="6" t="s">
        <v>2145</v>
      </c>
      <c r="G528" s="6">
        <v>100</v>
      </c>
      <c r="H528" s="6">
        <f t="shared" si="8"/>
        <v>91.74311926605503</v>
      </c>
      <c r="I528" s="6"/>
    </row>
    <row r="529" spans="1:9" ht="24.75" customHeight="1">
      <c r="A529" s="4">
        <v>527</v>
      </c>
      <c r="B529" s="314"/>
      <c r="C529" s="5"/>
      <c r="D529" s="5"/>
      <c r="E529" s="6" t="s">
        <v>2416</v>
      </c>
      <c r="F529" s="6" t="s">
        <v>2145</v>
      </c>
      <c r="G529" s="6">
        <v>160</v>
      </c>
      <c r="H529" s="6">
        <f t="shared" si="8"/>
        <v>146.78899082568807</v>
      </c>
      <c r="I529" s="6"/>
    </row>
    <row r="530" spans="1:9" ht="24.75" customHeight="1">
      <c r="A530" s="4">
        <v>528</v>
      </c>
      <c r="B530" s="314"/>
      <c r="C530" s="5"/>
      <c r="D530" s="5"/>
      <c r="E530" s="6" t="s">
        <v>2417</v>
      </c>
      <c r="F530" s="6" t="s">
        <v>2145</v>
      </c>
      <c r="G530" s="6">
        <v>250</v>
      </c>
      <c r="H530" s="6">
        <f t="shared" si="8"/>
        <v>229.3577981651376</v>
      </c>
      <c r="I530" s="6"/>
    </row>
    <row r="531" spans="1:9" ht="24.75" customHeight="1">
      <c r="A531" s="4">
        <v>529</v>
      </c>
      <c r="B531" s="314" t="s">
        <v>2418</v>
      </c>
      <c r="C531" s="5"/>
      <c r="D531" s="5" t="s">
        <v>2369</v>
      </c>
      <c r="E531" s="6" t="s">
        <v>2419</v>
      </c>
      <c r="F531" s="6" t="s">
        <v>2145</v>
      </c>
      <c r="G531" s="6">
        <v>1</v>
      </c>
      <c r="H531" s="6">
        <f t="shared" si="8"/>
        <v>0.9174311926605504</v>
      </c>
      <c r="I531" s="6"/>
    </row>
    <row r="532" spans="1:9" ht="24.75" customHeight="1">
      <c r="A532" s="4">
        <v>530</v>
      </c>
      <c r="B532" s="314"/>
      <c r="C532" s="5"/>
      <c r="D532" s="5" t="s">
        <v>2213</v>
      </c>
      <c r="E532" s="6" t="s">
        <v>2420</v>
      </c>
      <c r="F532" s="6" t="s">
        <v>2145</v>
      </c>
      <c r="G532" s="6">
        <v>1.5</v>
      </c>
      <c r="H532" s="6">
        <f t="shared" si="8"/>
        <v>1.3761467889908257</v>
      </c>
      <c r="I532" s="6"/>
    </row>
    <row r="533" spans="1:9" ht="24.75" customHeight="1">
      <c r="A533" s="4">
        <v>531</v>
      </c>
      <c r="B533" s="314"/>
      <c r="C533" s="5"/>
      <c r="D533" s="5" t="s">
        <v>2215</v>
      </c>
      <c r="E533" s="6" t="s">
        <v>2324</v>
      </c>
      <c r="F533" s="6" t="s">
        <v>2145</v>
      </c>
      <c r="G533" s="6">
        <v>2.3</v>
      </c>
      <c r="H533" s="6">
        <f t="shared" si="8"/>
        <v>2.110091743119266</v>
      </c>
      <c r="I533" s="6"/>
    </row>
    <row r="534" spans="1:9" ht="24.75" customHeight="1">
      <c r="A534" s="4">
        <v>532</v>
      </c>
      <c r="B534" s="314"/>
      <c r="C534" s="5"/>
      <c r="D534" s="5"/>
      <c r="E534" s="6" t="s">
        <v>2325</v>
      </c>
      <c r="F534" s="6" t="s">
        <v>2145</v>
      </c>
      <c r="G534" s="6">
        <v>4.5</v>
      </c>
      <c r="H534" s="6">
        <f t="shared" si="8"/>
        <v>4.128440366972477</v>
      </c>
      <c r="I534" s="6"/>
    </row>
    <row r="535" spans="1:9" ht="24.75" customHeight="1">
      <c r="A535" s="4">
        <v>533</v>
      </c>
      <c r="B535" s="314"/>
      <c r="C535" s="5"/>
      <c r="D535" s="5"/>
      <c r="E535" s="6" t="s">
        <v>2213</v>
      </c>
      <c r="F535" s="6" t="s">
        <v>2145</v>
      </c>
      <c r="G535" s="6">
        <v>6.2</v>
      </c>
      <c r="H535" s="6">
        <f t="shared" si="8"/>
        <v>5.6880733944954125</v>
      </c>
      <c r="I535" s="6"/>
    </row>
    <row r="536" spans="1:9" ht="24.75" customHeight="1">
      <c r="A536" s="4">
        <v>534</v>
      </c>
      <c r="B536" s="314"/>
      <c r="C536" s="5"/>
      <c r="D536" s="5"/>
      <c r="E536" s="6" t="s">
        <v>2215</v>
      </c>
      <c r="F536" s="6" t="s">
        <v>2145</v>
      </c>
      <c r="G536" s="6">
        <v>12</v>
      </c>
      <c r="H536" s="6">
        <f t="shared" si="8"/>
        <v>11.009174311926605</v>
      </c>
      <c r="I536" s="6"/>
    </row>
    <row r="537" spans="1:9" ht="24.75" customHeight="1">
      <c r="A537" s="4">
        <v>535</v>
      </c>
      <c r="B537" s="314"/>
      <c r="C537" s="5"/>
      <c r="D537" s="5"/>
      <c r="E537" s="6" t="s">
        <v>2217</v>
      </c>
      <c r="F537" s="6" t="s">
        <v>2145</v>
      </c>
      <c r="G537" s="6">
        <v>20</v>
      </c>
      <c r="H537" s="6">
        <f t="shared" si="8"/>
        <v>18.34862385321101</v>
      </c>
      <c r="I537" s="6"/>
    </row>
    <row r="538" spans="1:9" ht="24.75" customHeight="1">
      <c r="A538" s="4">
        <v>536</v>
      </c>
      <c r="B538" s="314"/>
      <c r="C538" s="5"/>
      <c r="D538" s="5"/>
      <c r="E538" s="6" t="s">
        <v>2370</v>
      </c>
      <c r="F538" s="6" t="s">
        <v>2145</v>
      </c>
      <c r="G538" s="6">
        <v>35</v>
      </c>
      <c r="H538" s="6">
        <f t="shared" si="8"/>
        <v>32.11009174311926</v>
      </c>
      <c r="I538" s="6"/>
    </row>
    <row r="539" spans="1:9" ht="24.75" customHeight="1">
      <c r="A539" s="4">
        <v>537</v>
      </c>
      <c r="B539" s="314"/>
      <c r="C539" s="5"/>
      <c r="D539" s="5"/>
      <c r="E539" s="6" t="s">
        <v>2254</v>
      </c>
      <c r="F539" s="6" t="s">
        <v>2145</v>
      </c>
      <c r="G539" s="6">
        <v>48</v>
      </c>
      <c r="H539" s="6">
        <f t="shared" si="8"/>
        <v>44.03669724770642</v>
      </c>
      <c r="I539" s="6"/>
    </row>
    <row r="540" spans="1:9" ht="24.75" customHeight="1">
      <c r="A540" s="4">
        <v>538</v>
      </c>
      <c r="B540" s="314"/>
      <c r="C540" s="5"/>
      <c r="D540" s="5"/>
      <c r="E540" s="6" t="s">
        <v>2371</v>
      </c>
      <c r="F540" s="6" t="s">
        <v>2145</v>
      </c>
      <c r="G540" s="6">
        <v>70</v>
      </c>
      <c r="H540" s="6">
        <f t="shared" si="8"/>
        <v>64.22018348623853</v>
      </c>
      <c r="I540" s="6"/>
    </row>
    <row r="541" spans="1:9" ht="24.75" customHeight="1">
      <c r="A541" s="4">
        <v>539</v>
      </c>
      <c r="B541" s="314"/>
      <c r="C541" s="5"/>
      <c r="D541" s="5"/>
      <c r="E541" s="6" t="s">
        <v>2218</v>
      </c>
      <c r="F541" s="6" t="s">
        <v>2145</v>
      </c>
      <c r="G541" s="6">
        <v>100</v>
      </c>
      <c r="H541" s="6">
        <f t="shared" si="8"/>
        <v>91.74311926605503</v>
      </c>
      <c r="I541" s="6"/>
    </row>
    <row r="542" spans="1:9" ht="24.75" customHeight="1">
      <c r="A542" s="4">
        <v>540</v>
      </c>
      <c r="B542" s="314"/>
      <c r="C542" s="5"/>
      <c r="D542" s="5"/>
      <c r="E542" s="6" t="s">
        <v>2421</v>
      </c>
      <c r="F542" s="6" t="s">
        <v>2145</v>
      </c>
      <c r="G542" s="6">
        <v>110</v>
      </c>
      <c r="H542" s="6">
        <f t="shared" si="8"/>
        <v>100.91743119266054</v>
      </c>
      <c r="I542" s="6"/>
    </row>
    <row r="543" spans="1:9" ht="24.75" customHeight="1">
      <c r="A543" s="4">
        <v>541</v>
      </c>
      <c r="B543" s="314"/>
      <c r="C543" s="5"/>
      <c r="D543" s="5"/>
      <c r="E543" s="6" t="s">
        <v>2422</v>
      </c>
      <c r="F543" s="6" t="s">
        <v>2145</v>
      </c>
      <c r="G543" s="6">
        <v>140</v>
      </c>
      <c r="H543" s="6">
        <f t="shared" si="8"/>
        <v>128.44036697247705</v>
      </c>
      <c r="I543" s="6"/>
    </row>
    <row r="544" spans="1:9" ht="24.75" customHeight="1">
      <c r="A544" s="4">
        <v>542</v>
      </c>
      <c r="B544" s="314"/>
      <c r="C544" s="5"/>
      <c r="D544" s="5"/>
      <c r="E544" s="6" t="s">
        <v>2223</v>
      </c>
      <c r="F544" s="6" t="s">
        <v>2145</v>
      </c>
      <c r="G544" s="6">
        <v>210</v>
      </c>
      <c r="H544" s="6">
        <f t="shared" si="8"/>
        <v>192.6605504587156</v>
      </c>
      <c r="I544" s="6"/>
    </row>
    <row r="545" spans="1:9" ht="24.75" customHeight="1">
      <c r="A545" s="4">
        <v>543</v>
      </c>
      <c r="B545" s="314" t="s">
        <v>2423</v>
      </c>
      <c r="C545" s="5"/>
      <c r="D545" s="5" t="s">
        <v>2209</v>
      </c>
      <c r="E545" s="6" t="s">
        <v>2207</v>
      </c>
      <c r="F545" s="6" t="s">
        <v>2145</v>
      </c>
      <c r="G545" s="6">
        <v>1.1</v>
      </c>
      <c r="H545" s="6">
        <f t="shared" si="8"/>
        <v>1.0091743119266054</v>
      </c>
      <c r="I545" s="6"/>
    </row>
    <row r="546" spans="1:9" ht="24.75" customHeight="1">
      <c r="A546" s="4">
        <v>544</v>
      </c>
      <c r="B546" s="314"/>
      <c r="C546" s="5"/>
      <c r="D546" s="5" t="s">
        <v>2325</v>
      </c>
      <c r="E546" s="6" t="s">
        <v>2324</v>
      </c>
      <c r="F546" s="6" t="s">
        <v>2145</v>
      </c>
      <c r="G546" s="6">
        <v>2.3</v>
      </c>
      <c r="H546" s="6">
        <f t="shared" si="8"/>
        <v>2.110091743119266</v>
      </c>
      <c r="I546" s="6"/>
    </row>
    <row r="547" spans="1:9" ht="24.75" customHeight="1">
      <c r="A547" s="4">
        <v>545</v>
      </c>
      <c r="B547" s="314"/>
      <c r="C547" s="5"/>
      <c r="D547" s="5" t="s">
        <v>2213</v>
      </c>
      <c r="E547" s="6" t="s">
        <v>2325</v>
      </c>
      <c r="F547" s="6" t="s">
        <v>2145</v>
      </c>
      <c r="G547" s="6">
        <v>3.2</v>
      </c>
      <c r="H547" s="6">
        <f t="shared" si="8"/>
        <v>2.9357798165137616</v>
      </c>
      <c r="I547" s="6"/>
    </row>
    <row r="548" spans="1:9" ht="24.75" customHeight="1">
      <c r="A548" s="4">
        <v>546</v>
      </c>
      <c r="B548" s="314"/>
      <c r="C548" s="5"/>
      <c r="D548" s="5" t="s">
        <v>2215</v>
      </c>
      <c r="E548" s="6" t="s">
        <v>2213</v>
      </c>
      <c r="F548" s="6" t="s">
        <v>2145</v>
      </c>
      <c r="G548" s="6">
        <v>6.8</v>
      </c>
      <c r="H548" s="6">
        <f t="shared" si="8"/>
        <v>6.238532110091742</v>
      </c>
      <c r="I548" s="6"/>
    </row>
    <row r="549" spans="1:9" ht="24.75" customHeight="1">
      <c r="A549" s="4">
        <v>547</v>
      </c>
      <c r="B549" s="314"/>
      <c r="C549" s="5"/>
      <c r="D549" s="5" t="s">
        <v>2217</v>
      </c>
      <c r="E549" s="6" t="s">
        <v>2215</v>
      </c>
      <c r="F549" s="6" t="s">
        <v>2145</v>
      </c>
      <c r="G549" s="6">
        <v>20</v>
      </c>
      <c r="H549" s="6">
        <f t="shared" si="8"/>
        <v>18.34862385321101</v>
      </c>
      <c r="I549" s="6"/>
    </row>
    <row r="550" spans="1:9" ht="24.75" customHeight="1">
      <c r="A550" s="4">
        <v>548</v>
      </c>
      <c r="B550" s="314"/>
      <c r="C550" s="5"/>
      <c r="D550" s="5" t="s">
        <v>2370</v>
      </c>
      <c r="E550" s="6" t="s">
        <v>2217</v>
      </c>
      <c r="F550" s="6" t="s">
        <v>2145</v>
      </c>
      <c r="G550" s="6">
        <v>38</v>
      </c>
      <c r="H550" s="6">
        <f t="shared" si="8"/>
        <v>34.862385321100916</v>
      </c>
      <c r="I550" s="6"/>
    </row>
    <row r="551" spans="1:9" ht="24.75" customHeight="1">
      <c r="A551" s="4">
        <v>549</v>
      </c>
      <c r="B551" s="314"/>
      <c r="C551" s="5"/>
      <c r="D551" s="5" t="s">
        <v>2254</v>
      </c>
      <c r="E551" s="6" t="s">
        <v>2173</v>
      </c>
      <c r="F551" s="6" t="s">
        <v>2145</v>
      </c>
      <c r="G551" s="6">
        <v>75</v>
      </c>
      <c r="H551" s="6">
        <f t="shared" si="8"/>
        <v>68.80733944954127</v>
      </c>
      <c r="I551" s="6"/>
    </row>
    <row r="552" spans="1:9" ht="24.75" customHeight="1">
      <c r="A552" s="4">
        <v>550</v>
      </c>
      <c r="B552" s="314"/>
      <c r="C552" s="5"/>
      <c r="D552" s="5" t="s">
        <v>2371</v>
      </c>
      <c r="E552" s="6" t="s">
        <v>2371</v>
      </c>
      <c r="F552" s="6" t="s">
        <v>2145</v>
      </c>
      <c r="G552" s="6">
        <v>110</v>
      </c>
      <c r="H552" s="6">
        <f t="shared" si="8"/>
        <v>100.91743119266054</v>
      </c>
      <c r="I552" s="6"/>
    </row>
    <row r="553" spans="1:9" ht="24.75" customHeight="1">
      <c r="A553" s="4">
        <v>551</v>
      </c>
      <c r="B553" s="314"/>
      <c r="C553" s="5"/>
      <c r="D553" s="5" t="s">
        <v>2218</v>
      </c>
      <c r="E553" s="6" t="s">
        <v>2218</v>
      </c>
      <c r="F553" s="6" t="s">
        <v>2145</v>
      </c>
      <c r="G553" s="6">
        <v>130</v>
      </c>
      <c r="H553" s="6">
        <f t="shared" si="8"/>
        <v>119.26605504587155</v>
      </c>
      <c r="I553" s="6"/>
    </row>
    <row r="554" spans="1:9" ht="24.75" customHeight="1">
      <c r="A554" s="4">
        <v>552</v>
      </c>
      <c r="B554" s="314"/>
      <c r="C554" s="5"/>
      <c r="D554" s="5" t="s">
        <v>2421</v>
      </c>
      <c r="E554" s="6" t="s">
        <v>2221</v>
      </c>
      <c r="F554" s="6" t="s">
        <v>2145</v>
      </c>
      <c r="G554" s="6">
        <v>150</v>
      </c>
      <c r="H554" s="6">
        <f t="shared" si="8"/>
        <v>137.61467889908255</v>
      </c>
      <c r="I554" s="6"/>
    </row>
    <row r="555" spans="1:9" ht="24.75" customHeight="1">
      <c r="A555" s="4">
        <v>553</v>
      </c>
      <c r="B555" s="314" t="s">
        <v>2424</v>
      </c>
      <c r="C555" s="5" t="s">
        <v>2181</v>
      </c>
      <c r="D555" s="5"/>
      <c r="E555" s="6"/>
      <c r="F555" s="6" t="s">
        <v>2145</v>
      </c>
      <c r="G555" s="6">
        <v>65</v>
      </c>
      <c r="H555" s="6">
        <f t="shared" si="8"/>
        <v>59.63302752293578</v>
      </c>
      <c r="I555" s="6"/>
    </row>
    <row r="556" spans="1:9" ht="24.75" customHeight="1">
      <c r="A556" s="4">
        <v>554</v>
      </c>
      <c r="B556" s="314"/>
      <c r="C556" s="5" t="s">
        <v>2184</v>
      </c>
      <c r="D556" s="5"/>
      <c r="E556" s="6"/>
      <c r="F556" s="6" t="s">
        <v>2145</v>
      </c>
      <c r="G556" s="6">
        <v>100</v>
      </c>
      <c r="H556" s="6">
        <f t="shared" si="8"/>
        <v>91.74311926605503</v>
      </c>
      <c r="I556" s="6"/>
    </row>
    <row r="557" spans="1:9" ht="24.75" customHeight="1">
      <c r="A557" s="4">
        <v>555</v>
      </c>
      <c r="B557" s="314"/>
      <c r="C557" s="5" t="s">
        <v>2186</v>
      </c>
      <c r="D557" s="5"/>
      <c r="E557" s="6"/>
      <c r="F557" s="6" t="s">
        <v>2145</v>
      </c>
      <c r="G557" s="6">
        <v>180</v>
      </c>
      <c r="H557" s="6">
        <f t="shared" si="8"/>
        <v>165.13761467889907</v>
      </c>
      <c r="I557" s="6"/>
    </row>
    <row r="558" spans="1:9" ht="24.75" customHeight="1">
      <c r="A558" s="4">
        <v>556</v>
      </c>
      <c r="B558" s="314"/>
      <c r="C558" s="5" t="s">
        <v>2242</v>
      </c>
      <c r="D558" s="5"/>
      <c r="E558" s="6"/>
      <c r="F558" s="6" t="s">
        <v>2145</v>
      </c>
      <c r="G558" s="6">
        <v>260</v>
      </c>
      <c r="H558" s="6">
        <f t="shared" si="8"/>
        <v>238.5321100917431</v>
      </c>
      <c r="I558" s="6"/>
    </row>
    <row r="559" spans="1:9" ht="24.75" customHeight="1">
      <c r="A559" s="4">
        <v>557</v>
      </c>
      <c r="B559" s="314"/>
      <c r="C559" s="5">
        <v>8</v>
      </c>
      <c r="D559" s="5"/>
      <c r="E559" s="6"/>
      <c r="F559" s="6" t="s">
        <v>2145</v>
      </c>
      <c r="G559" s="6">
        <v>400</v>
      </c>
      <c r="H559" s="6">
        <f t="shared" si="8"/>
        <v>366.97247706422013</v>
      </c>
      <c r="I559" s="10"/>
    </row>
    <row r="560" spans="1:9" ht="24.75" customHeight="1">
      <c r="A560" s="4">
        <v>558</v>
      </c>
      <c r="B560" s="314" t="s">
        <v>2425</v>
      </c>
      <c r="C560" s="5"/>
      <c r="D560" s="5" t="s">
        <v>2345</v>
      </c>
      <c r="E560" s="5" t="s">
        <v>2426</v>
      </c>
      <c r="F560" s="6" t="s">
        <v>2145</v>
      </c>
      <c r="G560" s="6">
        <v>15</v>
      </c>
      <c r="H560" s="6">
        <f t="shared" si="8"/>
        <v>13.761467889908255</v>
      </c>
      <c r="I560" s="6"/>
    </row>
    <row r="561" spans="1:9" ht="24.75" customHeight="1">
      <c r="A561" s="4">
        <v>559</v>
      </c>
      <c r="B561" s="314"/>
      <c r="C561" s="5"/>
      <c r="D561" s="5" t="s">
        <v>2175</v>
      </c>
      <c r="E561" s="5" t="s">
        <v>2427</v>
      </c>
      <c r="F561" s="6" t="s">
        <v>2145</v>
      </c>
      <c r="G561" s="6">
        <v>25</v>
      </c>
      <c r="H561" s="6">
        <f t="shared" si="8"/>
        <v>22.935779816513758</v>
      </c>
      <c r="I561" s="6"/>
    </row>
    <row r="562" spans="1:9" ht="24.75" customHeight="1">
      <c r="A562" s="4">
        <v>560</v>
      </c>
      <c r="B562" s="314"/>
      <c r="C562" s="5"/>
      <c r="D562" s="5" t="s">
        <v>2164</v>
      </c>
      <c r="E562" s="5" t="s">
        <v>2428</v>
      </c>
      <c r="F562" s="6" t="s">
        <v>2145</v>
      </c>
      <c r="G562" s="6">
        <v>55</v>
      </c>
      <c r="H562" s="6">
        <f t="shared" si="8"/>
        <v>50.45871559633027</v>
      </c>
      <c r="I562" s="6"/>
    </row>
    <row r="563" spans="1:9" ht="24.75" customHeight="1">
      <c r="A563" s="4">
        <v>561</v>
      </c>
      <c r="B563" s="314"/>
      <c r="C563" s="5"/>
      <c r="D563" s="5" t="s">
        <v>2165</v>
      </c>
      <c r="E563" s="6" t="s">
        <v>2429</v>
      </c>
      <c r="F563" s="6" t="s">
        <v>2145</v>
      </c>
      <c r="G563" s="6">
        <v>135</v>
      </c>
      <c r="H563" s="6">
        <f t="shared" si="8"/>
        <v>123.8532110091743</v>
      </c>
      <c r="I563" s="6"/>
    </row>
    <row r="564" spans="1:9" ht="24.75" customHeight="1">
      <c r="A564" s="4">
        <v>562</v>
      </c>
      <c r="B564" s="314"/>
      <c r="C564" s="5"/>
      <c r="D564" s="5" t="s">
        <v>2166</v>
      </c>
      <c r="E564" s="6" t="s">
        <v>2346</v>
      </c>
      <c r="F564" s="6" t="s">
        <v>2145</v>
      </c>
      <c r="G564" s="6">
        <v>230</v>
      </c>
      <c r="H564" s="6">
        <f t="shared" si="8"/>
        <v>211.00917431192659</v>
      </c>
      <c r="I564" s="6"/>
    </row>
    <row r="565" spans="1:9" ht="24.75" customHeight="1">
      <c r="A565" s="4">
        <v>563</v>
      </c>
      <c r="B565" s="314" t="s">
        <v>2430</v>
      </c>
      <c r="C565" s="5" t="s">
        <v>12</v>
      </c>
      <c r="D565" s="5" t="s">
        <v>2431</v>
      </c>
      <c r="E565" s="6"/>
      <c r="F565" s="6" t="s">
        <v>2145</v>
      </c>
      <c r="G565" s="6">
        <v>23</v>
      </c>
      <c r="H565" s="6">
        <f t="shared" si="8"/>
        <v>21.10091743119266</v>
      </c>
      <c r="I565" s="6"/>
    </row>
    <row r="566" spans="1:9" ht="24.75" customHeight="1">
      <c r="A566" s="4">
        <v>564</v>
      </c>
      <c r="B566" s="314"/>
      <c r="C566" s="5" t="s">
        <v>14</v>
      </c>
      <c r="D566" s="5" t="s">
        <v>2164</v>
      </c>
      <c r="E566" s="6"/>
      <c r="F566" s="6" t="s">
        <v>2145</v>
      </c>
      <c r="G566" s="6">
        <v>42</v>
      </c>
      <c r="H566" s="6">
        <f aca="true" t="shared" si="9" ref="H566:H629">G566/1.09</f>
        <v>38.532110091743114</v>
      </c>
      <c r="I566" s="6"/>
    </row>
    <row r="567" spans="1:9" ht="24.75" customHeight="1">
      <c r="A567" s="4">
        <v>565</v>
      </c>
      <c r="B567" s="314"/>
      <c r="C567" s="5" t="s">
        <v>16</v>
      </c>
      <c r="D567" s="5" t="s">
        <v>2165</v>
      </c>
      <c r="E567" s="6"/>
      <c r="F567" s="6" t="s">
        <v>2145</v>
      </c>
      <c r="G567" s="6">
        <v>95</v>
      </c>
      <c r="H567" s="6">
        <f t="shared" si="9"/>
        <v>87.15596330275228</v>
      </c>
      <c r="I567" s="6"/>
    </row>
    <row r="568" spans="1:9" ht="24.75" customHeight="1">
      <c r="A568" s="4">
        <v>566</v>
      </c>
      <c r="B568" s="314"/>
      <c r="C568" s="5" t="s">
        <v>17</v>
      </c>
      <c r="D568" s="5" t="s">
        <v>2166</v>
      </c>
      <c r="E568" s="6"/>
      <c r="F568" s="6" t="s">
        <v>2145</v>
      </c>
      <c r="G568" s="6">
        <v>140</v>
      </c>
      <c r="H568" s="6">
        <f t="shared" si="9"/>
        <v>128.44036697247705</v>
      </c>
      <c r="I568" s="6"/>
    </row>
    <row r="569" spans="1:9" ht="24.75" customHeight="1">
      <c r="A569" s="4">
        <v>567</v>
      </c>
      <c r="B569" s="314"/>
      <c r="C569" s="5" t="s">
        <v>18</v>
      </c>
      <c r="D569" s="5" t="s">
        <v>2146</v>
      </c>
      <c r="E569" s="6"/>
      <c r="F569" s="6" t="s">
        <v>2145</v>
      </c>
      <c r="G569" s="6">
        <v>230</v>
      </c>
      <c r="H569" s="6">
        <f t="shared" si="9"/>
        <v>211.00917431192659</v>
      </c>
      <c r="I569" s="6"/>
    </row>
    <row r="570" spans="1:9" ht="24.75" customHeight="1">
      <c r="A570" s="4">
        <v>568</v>
      </c>
      <c r="B570" s="314"/>
      <c r="C570" s="5" t="s">
        <v>9</v>
      </c>
      <c r="D570" s="5"/>
      <c r="E570" s="6"/>
      <c r="F570" s="6" t="s">
        <v>2145</v>
      </c>
      <c r="G570" s="6">
        <v>300</v>
      </c>
      <c r="H570" s="6">
        <f t="shared" si="9"/>
        <v>275.2293577981651</v>
      </c>
      <c r="I570" s="6"/>
    </row>
    <row r="571" spans="1:9" ht="24.75" customHeight="1">
      <c r="A571" s="4">
        <v>569</v>
      </c>
      <c r="B571" s="314"/>
      <c r="C571" s="5" t="s">
        <v>19</v>
      </c>
      <c r="D571" s="5"/>
      <c r="E571" s="6"/>
      <c r="F571" s="6" t="s">
        <v>2145</v>
      </c>
      <c r="G571" s="6">
        <v>500</v>
      </c>
      <c r="H571" s="6">
        <f t="shared" si="9"/>
        <v>458.7155963302752</v>
      </c>
      <c r="I571" s="6"/>
    </row>
    <row r="572" spans="1:9" ht="24.75" customHeight="1">
      <c r="A572" s="4">
        <v>570</v>
      </c>
      <c r="B572" s="314"/>
      <c r="C572" s="5" t="s">
        <v>20</v>
      </c>
      <c r="D572" s="5"/>
      <c r="E572" s="6"/>
      <c r="F572" s="6" t="s">
        <v>2145</v>
      </c>
      <c r="G572" s="6">
        <v>750</v>
      </c>
      <c r="H572" s="6">
        <f t="shared" si="9"/>
        <v>688.0733944954128</v>
      </c>
      <c r="I572" s="6"/>
    </row>
    <row r="573" spans="1:9" ht="24.75" customHeight="1">
      <c r="A573" s="4">
        <v>571</v>
      </c>
      <c r="B573" s="314"/>
      <c r="C573" s="5" t="s">
        <v>23</v>
      </c>
      <c r="D573" s="5"/>
      <c r="E573" s="6"/>
      <c r="F573" s="6" t="s">
        <v>2145</v>
      </c>
      <c r="G573" s="6">
        <v>1100</v>
      </c>
      <c r="H573" s="6">
        <f t="shared" si="9"/>
        <v>1009.1743119266055</v>
      </c>
      <c r="I573" s="6"/>
    </row>
    <row r="574" spans="1:9" ht="24.75" customHeight="1">
      <c r="A574" s="4">
        <v>572</v>
      </c>
      <c r="B574" s="314"/>
      <c r="C574" s="5" t="s">
        <v>25</v>
      </c>
      <c r="D574" s="5"/>
      <c r="E574" s="6"/>
      <c r="F574" s="6" t="s">
        <v>2145</v>
      </c>
      <c r="G574" s="6">
        <v>2400</v>
      </c>
      <c r="H574" s="6">
        <f t="shared" si="9"/>
        <v>2201.834862385321</v>
      </c>
      <c r="I574" s="6"/>
    </row>
    <row r="575" spans="1:9" ht="24.75" customHeight="1">
      <c r="A575" s="4">
        <v>573</v>
      </c>
      <c r="B575" s="314" t="s">
        <v>2432</v>
      </c>
      <c r="C575" s="5"/>
      <c r="D575" s="5" t="s">
        <v>2345</v>
      </c>
      <c r="E575" s="6" t="s">
        <v>2433</v>
      </c>
      <c r="F575" s="6" t="s">
        <v>2145</v>
      </c>
      <c r="G575" s="6">
        <v>65</v>
      </c>
      <c r="H575" s="6">
        <f t="shared" si="9"/>
        <v>59.63302752293578</v>
      </c>
      <c r="I575" s="6"/>
    </row>
    <row r="576" spans="1:9" ht="24.75" customHeight="1">
      <c r="A576" s="4">
        <v>574</v>
      </c>
      <c r="B576" s="314"/>
      <c r="C576" s="5"/>
      <c r="D576" s="5" t="s">
        <v>2175</v>
      </c>
      <c r="E576" s="6" t="s">
        <v>2433</v>
      </c>
      <c r="F576" s="6" t="s">
        <v>2145</v>
      </c>
      <c r="G576" s="6">
        <v>75</v>
      </c>
      <c r="H576" s="6">
        <f t="shared" si="9"/>
        <v>68.80733944954127</v>
      </c>
      <c r="I576" s="6"/>
    </row>
    <row r="577" spans="1:9" ht="24.75" customHeight="1">
      <c r="A577" s="4">
        <v>575</v>
      </c>
      <c r="B577" s="314"/>
      <c r="C577" s="5"/>
      <c r="D577" s="5" t="s">
        <v>2164</v>
      </c>
      <c r="E577" s="6" t="s">
        <v>2433</v>
      </c>
      <c r="F577" s="6" t="s">
        <v>2145</v>
      </c>
      <c r="G577" s="6">
        <v>145</v>
      </c>
      <c r="H577" s="6">
        <f t="shared" si="9"/>
        <v>133.0275229357798</v>
      </c>
      <c r="I577" s="6"/>
    </row>
    <row r="578" spans="1:9" ht="24.75" customHeight="1">
      <c r="A578" s="4">
        <v>576</v>
      </c>
      <c r="B578" s="314"/>
      <c r="C578" s="5"/>
      <c r="D578" s="5" t="s">
        <v>2165</v>
      </c>
      <c r="E578" s="6" t="s">
        <v>2433</v>
      </c>
      <c r="F578" s="6" t="s">
        <v>2145</v>
      </c>
      <c r="G578" s="6">
        <v>290</v>
      </c>
      <c r="H578" s="6">
        <f t="shared" si="9"/>
        <v>266.0550458715596</v>
      </c>
      <c r="I578" s="6"/>
    </row>
    <row r="579" spans="1:9" ht="24.75" customHeight="1">
      <c r="A579" s="4">
        <v>577</v>
      </c>
      <c r="B579" s="314"/>
      <c r="C579" s="5"/>
      <c r="D579" s="5" t="s">
        <v>2166</v>
      </c>
      <c r="E579" s="6" t="s">
        <v>2433</v>
      </c>
      <c r="F579" s="6" t="s">
        <v>2145</v>
      </c>
      <c r="G579" s="6">
        <v>390</v>
      </c>
      <c r="H579" s="6">
        <f t="shared" si="9"/>
        <v>357.79816513761466</v>
      </c>
      <c r="I579" s="6"/>
    </row>
    <row r="580" spans="1:9" ht="24.75" customHeight="1">
      <c r="A580" s="4">
        <v>578</v>
      </c>
      <c r="B580" s="314"/>
      <c r="C580" s="5"/>
      <c r="D580" s="5" t="s">
        <v>2146</v>
      </c>
      <c r="E580" s="6" t="s">
        <v>2433</v>
      </c>
      <c r="F580" s="6" t="s">
        <v>2145</v>
      </c>
      <c r="G580" s="6">
        <v>660</v>
      </c>
      <c r="H580" s="6">
        <f t="shared" si="9"/>
        <v>605.5045871559632</v>
      </c>
      <c r="I580" s="6"/>
    </row>
    <row r="581" spans="1:9" ht="24.75" customHeight="1">
      <c r="A581" s="4">
        <v>579</v>
      </c>
      <c r="B581" s="314" t="s">
        <v>2434</v>
      </c>
      <c r="C581" s="5"/>
      <c r="D581" s="5" t="s">
        <v>2435</v>
      </c>
      <c r="E581" s="6"/>
      <c r="F581" s="6" t="s">
        <v>2145</v>
      </c>
      <c r="G581" s="6">
        <v>1.6</v>
      </c>
      <c r="H581" s="6">
        <f t="shared" si="9"/>
        <v>1.4678899082568808</v>
      </c>
      <c r="I581" s="6"/>
    </row>
    <row r="582" spans="1:9" ht="24.75" customHeight="1">
      <c r="A582" s="4">
        <v>580</v>
      </c>
      <c r="B582" s="314"/>
      <c r="C582" s="5"/>
      <c r="D582" s="5" t="s">
        <v>2436</v>
      </c>
      <c r="E582" s="6"/>
      <c r="F582" s="6" t="s">
        <v>2145</v>
      </c>
      <c r="G582" s="6">
        <v>2.3</v>
      </c>
      <c r="H582" s="6">
        <f t="shared" si="9"/>
        <v>2.110091743119266</v>
      </c>
      <c r="I582" s="6"/>
    </row>
    <row r="583" spans="1:9" ht="24.75" customHeight="1">
      <c r="A583" s="4">
        <v>581</v>
      </c>
      <c r="B583" s="314"/>
      <c r="C583" s="5"/>
      <c r="D583" s="5" t="s">
        <v>2437</v>
      </c>
      <c r="E583" s="6"/>
      <c r="F583" s="6" t="s">
        <v>2145</v>
      </c>
      <c r="G583" s="6">
        <v>3.9</v>
      </c>
      <c r="H583" s="6">
        <f t="shared" si="9"/>
        <v>3.5779816513761467</v>
      </c>
      <c r="I583" s="6"/>
    </row>
    <row r="584" spans="1:9" ht="24.75" customHeight="1">
      <c r="A584" s="4">
        <v>582</v>
      </c>
      <c r="B584" s="314"/>
      <c r="C584" s="5"/>
      <c r="D584" s="5" t="s">
        <v>2438</v>
      </c>
      <c r="E584" s="6"/>
      <c r="F584" s="6" t="s">
        <v>2145</v>
      </c>
      <c r="G584" s="6">
        <v>6.2</v>
      </c>
      <c r="H584" s="6">
        <f t="shared" si="9"/>
        <v>5.6880733944954125</v>
      </c>
      <c r="I584" s="6"/>
    </row>
    <row r="585" spans="1:9" ht="24.75" customHeight="1">
      <c r="A585" s="4">
        <v>583</v>
      </c>
      <c r="B585" s="314" t="s">
        <v>2439</v>
      </c>
      <c r="C585" s="314" t="s">
        <v>2440</v>
      </c>
      <c r="D585" s="314"/>
      <c r="E585" s="315"/>
      <c r="F585" s="6" t="s">
        <v>2145</v>
      </c>
      <c r="G585" s="6"/>
      <c r="H585" s="6"/>
      <c r="I585" s="6"/>
    </row>
    <row r="586" spans="1:9" ht="24.75" customHeight="1">
      <c r="A586" s="4">
        <v>584</v>
      </c>
      <c r="B586" s="314"/>
      <c r="C586" s="314" t="s">
        <v>2440</v>
      </c>
      <c r="D586" s="314"/>
      <c r="E586" s="315"/>
      <c r="F586" s="6" t="s">
        <v>2145</v>
      </c>
      <c r="G586" s="6"/>
      <c r="H586" s="6"/>
      <c r="I586" s="6"/>
    </row>
    <row r="587" spans="1:9" ht="24.75" customHeight="1">
      <c r="A587" s="4">
        <v>585</v>
      </c>
      <c r="B587" s="314" t="s">
        <v>2441</v>
      </c>
      <c r="C587" s="314" t="s">
        <v>2442</v>
      </c>
      <c r="D587" s="314"/>
      <c r="E587" s="315"/>
      <c r="F587" s="6" t="s">
        <v>2145</v>
      </c>
      <c r="G587" s="6"/>
      <c r="H587" s="6"/>
      <c r="I587" s="6"/>
    </row>
    <row r="588" spans="1:9" ht="24.75" customHeight="1">
      <c r="A588" s="4">
        <v>586</v>
      </c>
      <c r="B588" s="314"/>
      <c r="C588" s="314" t="s">
        <v>2442</v>
      </c>
      <c r="D588" s="314"/>
      <c r="E588" s="315"/>
      <c r="F588" s="6" t="s">
        <v>2145</v>
      </c>
      <c r="G588" s="6"/>
      <c r="H588" s="6"/>
      <c r="I588" s="6"/>
    </row>
    <row r="589" spans="1:9" ht="24.75" customHeight="1">
      <c r="A589" s="4">
        <v>587</v>
      </c>
      <c r="B589" s="314" t="s">
        <v>2443</v>
      </c>
      <c r="C589" s="5"/>
      <c r="D589" s="5"/>
      <c r="E589" s="6" t="s">
        <v>2419</v>
      </c>
      <c r="F589" s="6" t="s">
        <v>2145</v>
      </c>
      <c r="G589" s="6">
        <v>1</v>
      </c>
      <c r="H589" s="6">
        <f t="shared" si="9"/>
        <v>0.9174311926605504</v>
      </c>
      <c r="I589" s="6"/>
    </row>
    <row r="590" spans="1:9" ht="24.75" customHeight="1">
      <c r="A590" s="4">
        <v>588</v>
      </c>
      <c r="B590" s="314"/>
      <c r="C590" s="5"/>
      <c r="D590" s="5"/>
      <c r="E590" s="6" t="s">
        <v>2420</v>
      </c>
      <c r="F590" s="6" t="s">
        <v>2145</v>
      </c>
      <c r="G590" s="6">
        <v>1.6</v>
      </c>
      <c r="H590" s="6">
        <f t="shared" si="9"/>
        <v>1.4678899082568808</v>
      </c>
      <c r="I590" s="6"/>
    </row>
    <row r="591" spans="1:9" ht="24.75" customHeight="1">
      <c r="A591" s="4">
        <v>589</v>
      </c>
      <c r="B591" s="314"/>
      <c r="C591" s="5"/>
      <c r="D591" s="5"/>
      <c r="E591" s="6" t="s">
        <v>2324</v>
      </c>
      <c r="F591" s="6" t="s">
        <v>2145</v>
      </c>
      <c r="G591" s="6">
        <v>3.2</v>
      </c>
      <c r="H591" s="6">
        <f t="shared" si="9"/>
        <v>2.9357798165137616</v>
      </c>
      <c r="I591" s="6"/>
    </row>
    <row r="592" spans="1:9" ht="24.75" customHeight="1">
      <c r="A592" s="4">
        <v>590</v>
      </c>
      <c r="B592" s="314"/>
      <c r="C592" s="5"/>
      <c r="D592" s="5"/>
      <c r="E592" s="6" t="s">
        <v>2325</v>
      </c>
      <c r="F592" s="6" t="s">
        <v>2145</v>
      </c>
      <c r="G592" s="6">
        <v>4.5</v>
      </c>
      <c r="H592" s="6">
        <f t="shared" si="9"/>
        <v>4.128440366972477</v>
      </c>
      <c r="I592" s="6"/>
    </row>
    <row r="593" spans="1:9" ht="24.75" customHeight="1">
      <c r="A593" s="4">
        <v>591</v>
      </c>
      <c r="B593" s="314"/>
      <c r="C593" s="5"/>
      <c r="D593" s="5"/>
      <c r="E593" s="6" t="s">
        <v>2213</v>
      </c>
      <c r="F593" s="6" t="s">
        <v>2145</v>
      </c>
      <c r="G593" s="6">
        <v>7.5</v>
      </c>
      <c r="H593" s="6">
        <f t="shared" si="9"/>
        <v>6.880733944954128</v>
      </c>
      <c r="I593" s="6"/>
    </row>
    <row r="594" spans="1:9" ht="24.75" customHeight="1">
      <c r="A594" s="4">
        <v>592</v>
      </c>
      <c r="B594" s="314"/>
      <c r="C594" s="5"/>
      <c r="D594" s="5"/>
      <c r="E594" s="6" t="s">
        <v>2215</v>
      </c>
      <c r="F594" s="6" t="s">
        <v>2145</v>
      </c>
      <c r="G594" s="6">
        <v>18</v>
      </c>
      <c r="H594" s="6">
        <f t="shared" si="9"/>
        <v>16.513761467889907</v>
      </c>
      <c r="I594" s="6"/>
    </row>
    <row r="595" spans="1:9" ht="24.75" customHeight="1">
      <c r="A595" s="4">
        <v>593</v>
      </c>
      <c r="B595" s="314"/>
      <c r="C595" s="5"/>
      <c r="D595" s="5"/>
      <c r="E595" s="6" t="s">
        <v>2217</v>
      </c>
      <c r="F595" s="6" t="s">
        <v>2145</v>
      </c>
      <c r="G595" s="6">
        <v>40</v>
      </c>
      <c r="H595" s="6">
        <f t="shared" si="9"/>
        <v>36.69724770642202</v>
      </c>
      <c r="I595" s="6"/>
    </row>
    <row r="596" spans="1:9" ht="24.75" customHeight="1">
      <c r="A596" s="4">
        <v>594</v>
      </c>
      <c r="B596" s="314"/>
      <c r="C596" s="5"/>
      <c r="D596" s="5"/>
      <c r="E596" s="6" t="s">
        <v>2173</v>
      </c>
      <c r="F596" s="6" t="s">
        <v>2145</v>
      </c>
      <c r="G596" s="6">
        <v>60</v>
      </c>
      <c r="H596" s="6">
        <f t="shared" si="9"/>
        <v>55.04587155963302</v>
      </c>
      <c r="I596" s="6"/>
    </row>
    <row r="597" spans="1:9" ht="24.75" customHeight="1">
      <c r="A597" s="4">
        <v>595</v>
      </c>
      <c r="B597" s="314"/>
      <c r="C597" s="5"/>
      <c r="D597" s="5"/>
      <c r="E597" s="6" t="s">
        <v>2174</v>
      </c>
      <c r="F597" s="6" t="s">
        <v>2145</v>
      </c>
      <c r="G597" s="6">
        <v>150</v>
      </c>
      <c r="H597" s="6">
        <f t="shared" si="9"/>
        <v>137.61467889908255</v>
      </c>
      <c r="I597" s="6"/>
    </row>
    <row r="598" spans="1:9" ht="24.75" customHeight="1">
      <c r="A598" s="4">
        <v>596</v>
      </c>
      <c r="B598" s="314" t="s">
        <v>2444</v>
      </c>
      <c r="C598" s="5"/>
      <c r="D598" s="5" t="s">
        <v>2445</v>
      </c>
      <c r="E598" s="6" t="s">
        <v>2209</v>
      </c>
      <c r="F598" s="6" t="s">
        <v>2145</v>
      </c>
      <c r="G598" s="6">
        <v>4</v>
      </c>
      <c r="H598" s="6">
        <f t="shared" si="9"/>
        <v>3.6697247706422016</v>
      </c>
      <c r="I598" s="6"/>
    </row>
    <row r="599" spans="1:9" ht="24.75" customHeight="1">
      <c r="A599" s="4">
        <v>597</v>
      </c>
      <c r="B599" s="314"/>
      <c r="C599" s="5"/>
      <c r="D599" s="5" t="s">
        <v>2173</v>
      </c>
      <c r="E599" s="6" t="s">
        <v>2325</v>
      </c>
      <c r="F599" s="6" t="s">
        <v>2145</v>
      </c>
      <c r="G599" s="6">
        <v>6</v>
      </c>
      <c r="H599" s="6">
        <f t="shared" si="9"/>
        <v>5.504587155963303</v>
      </c>
      <c r="I599" s="6"/>
    </row>
    <row r="600" spans="1:9" ht="24.75" customHeight="1">
      <c r="A600" s="4">
        <v>598</v>
      </c>
      <c r="B600" s="314"/>
      <c r="C600" s="5"/>
      <c r="D600" s="5" t="s">
        <v>2174</v>
      </c>
      <c r="E600" s="6" t="s">
        <v>2325</v>
      </c>
      <c r="F600" s="6" t="s">
        <v>2145</v>
      </c>
      <c r="G600" s="6">
        <v>9</v>
      </c>
      <c r="H600" s="6">
        <f t="shared" si="9"/>
        <v>8.256880733944953</v>
      </c>
      <c r="I600" s="6"/>
    </row>
    <row r="601" spans="1:9" ht="24.75" customHeight="1">
      <c r="A601" s="4">
        <v>599</v>
      </c>
      <c r="B601" s="314"/>
      <c r="C601" s="5"/>
      <c r="D601" s="5" t="s">
        <v>2221</v>
      </c>
      <c r="E601" s="6" t="s">
        <v>2326</v>
      </c>
      <c r="F601" s="6" t="s">
        <v>2145</v>
      </c>
      <c r="G601" s="6">
        <v>12</v>
      </c>
      <c r="H601" s="6">
        <f t="shared" si="9"/>
        <v>11.009174311926605</v>
      </c>
      <c r="I601" s="6"/>
    </row>
    <row r="602" spans="1:9" ht="24.75" customHeight="1">
      <c r="A602" s="4">
        <v>600</v>
      </c>
      <c r="B602" s="314"/>
      <c r="C602" s="5"/>
      <c r="D602" s="5" t="s">
        <v>2330</v>
      </c>
      <c r="E602" s="6" t="s">
        <v>2326</v>
      </c>
      <c r="F602" s="6" t="s">
        <v>2145</v>
      </c>
      <c r="G602" s="6">
        <v>15</v>
      </c>
      <c r="H602" s="6">
        <f t="shared" si="9"/>
        <v>13.761467889908255</v>
      </c>
      <c r="I602" s="6"/>
    </row>
    <row r="603" spans="1:9" ht="24.75" customHeight="1">
      <c r="A603" s="4">
        <v>601</v>
      </c>
      <c r="B603" s="314"/>
      <c r="C603" s="5"/>
      <c r="D603" s="5" t="s">
        <v>2446</v>
      </c>
      <c r="E603" s="6" t="s">
        <v>2327</v>
      </c>
      <c r="F603" s="6" t="s">
        <v>2145</v>
      </c>
      <c r="G603" s="6">
        <v>20</v>
      </c>
      <c r="H603" s="6">
        <f t="shared" si="9"/>
        <v>18.34862385321101</v>
      </c>
      <c r="I603" s="6"/>
    </row>
    <row r="604" spans="1:9" ht="24.75" customHeight="1">
      <c r="A604" s="4">
        <v>602</v>
      </c>
      <c r="B604" s="314"/>
      <c r="C604" s="5"/>
      <c r="D604" s="5" t="s">
        <v>2177</v>
      </c>
      <c r="E604" s="6" t="s">
        <v>2327</v>
      </c>
      <c r="F604" s="6" t="s">
        <v>2145</v>
      </c>
      <c r="G604" s="6">
        <v>26</v>
      </c>
      <c r="H604" s="6">
        <f t="shared" si="9"/>
        <v>23.85321100917431</v>
      </c>
      <c r="I604" s="6"/>
    </row>
    <row r="605" spans="1:9" ht="24.75" customHeight="1">
      <c r="A605" s="4">
        <v>603</v>
      </c>
      <c r="B605" s="314"/>
      <c r="C605" s="5"/>
      <c r="D605" s="5" t="s">
        <v>2256</v>
      </c>
      <c r="E605" s="6"/>
      <c r="F605" s="6" t="s">
        <v>2145</v>
      </c>
      <c r="G605" s="6">
        <v>40</v>
      </c>
      <c r="H605" s="6">
        <f t="shared" si="9"/>
        <v>36.69724770642202</v>
      </c>
      <c r="I605" s="6"/>
    </row>
    <row r="606" spans="1:9" ht="24.75" customHeight="1">
      <c r="A606" s="4">
        <v>604</v>
      </c>
      <c r="B606" s="314"/>
      <c r="C606" s="5"/>
      <c r="D606" s="5" t="s">
        <v>2258</v>
      </c>
      <c r="E606" s="6"/>
      <c r="F606" s="6" t="s">
        <v>2145</v>
      </c>
      <c r="G606" s="6">
        <v>50</v>
      </c>
      <c r="H606" s="6">
        <f t="shared" si="9"/>
        <v>45.871559633027516</v>
      </c>
      <c r="I606" s="6"/>
    </row>
    <row r="607" spans="1:9" ht="24.75" customHeight="1">
      <c r="A607" s="4">
        <v>605</v>
      </c>
      <c r="B607" s="314"/>
      <c r="C607" s="5"/>
      <c r="D607" s="5" t="s">
        <v>2146</v>
      </c>
      <c r="E607" s="6"/>
      <c r="F607" s="6" t="s">
        <v>2145</v>
      </c>
      <c r="G607" s="6">
        <v>75</v>
      </c>
      <c r="H607" s="6">
        <f t="shared" si="9"/>
        <v>68.80733944954127</v>
      </c>
      <c r="I607" s="6"/>
    </row>
    <row r="608" spans="1:9" ht="24.75" customHeight="1">
      <c r="A608" s="4">
        <v>606</v>
      </c>
      <c r="B608" s="314" t="s">
        <v>2447</v>
      </c>
      <c r="C608" s="5"/>
      <c r="D608" s="5" t="s">
        <v>2213</v>
      </c>
      <c r="E608" s="6"/>
      <c r="F608" s="6" t="s">
        <v>2145</v>
      </c>
      <c r="G608" s="6">
        <v>1.2</v>
      </c>
      <c r="H608" s="6">
        <f t="shared" si="9"/>
        <v>1.1009174311926604</v>
      </c>
      <c r="I608" s="6"/>
    </row>
    <row r="609" spans="1:9" ht="24.75" customHeight="1">
      <c r="A609" s="4">
        <v>607</v>
      </c>
      <c r="B609" s="314"/>
      <c r="C609" s="5"/>
      <c r="D609" s="5" t="s">
        <v>2215</v>
      </c>
      <c r="E609" s="6" t="s">
        <v>2448</v>
      </c>
      <c r="F609" s="6" t="s">
        <v>2145</v>
      </c>
      <c r="G609" s="6">
        <v>2.5</v>
      </c>
      <c r="H609" s="6">
        <f t="shared" si="9"/>
        <v>2.293577981651376</v>
      </c>
      <c r="I609" s="6"/>
    </row>
    <row r="610" spans="1:9" ht="24.75" customHeight="1">
      <c r="A610" s="4">
        <v>608</v>
      </c>
      <c r="B610" s="314"/>
      <c r="C610" s="5"/>
      <c r="D610" s="5" t="s">
        <v>2217</v>
      </c>
      <c r="E610" s="6" t="s">
        <v>2449</v>
      </c>
      <c r="F610" s="6" t="s">
        <v>2145</v>
      </c>
      <c r="G610" s="6">
        <v>4</v>
      </c>
      <c r="H610" s="6">
        <f t="shared" si="9"/>
        <v>3.6697247706422016</v>
      </c>
      <c r="I610" s="6"/>
    </row>
    <row r="611" spans="1:9" ht="24.75" customHeight="1">
      <c r="A611" s="4">
        <v>609</v>
      </c>
      <c r="B611" s="314"/>
      <c r="C611" s="5"/>
      <c r="D611" s="5" t="s">
        <v>2370</v>
      </c>
      <c r="E611" s="6" t="s">
        <v>2449</v>
      </c>
      <c r="F611" s="6" t="s">
        <v>2145</v>
      </c>
      <c r="G611" s="6">
        <v>5.5</v>
      </c>
      <c r="H611" s="6">
        <f t="shared" si="9"/>
        <v>5.045871559633027</v>
      </c>
      <c r="I611" s="6"/>
    </row>
    <row r="612" spans="1:9" ht="24.75" customHeight="1">
      <c r="A612" s="4">
        <v>610</v>
      </c>
      <c r="B612" s="314"/>
      <c r="C612" s="5"/>
      <c r="D612" s="5" t="s">
        <v>2254</v>
      </c>
      <c r="E612" s="6" t="s">
        <v>2449</v>
      </c>
      <c r="F612" s="6" t="s">
        <v>2145</v>
      </c>
      <c r="G612" s="6">
        <v>7.5</v>
      </c>
      <c r="H612" s="6">
        <f t="shared" si="9"/>
        <v>6.880733944954128</v>
      </c>
      <c r="I612" s="6"/>
    </row>
    <row r="613" spans="1:9" ht="24.75" customHeight="1">
      <c r="A613" s="4">
        <v>611</v>
      </c>
      <c r="B613" s="314"/>
      <c r="C613" s="5"/>
      <c r="D613" s="5" t="s">
        <v>2174</v>
      </c>
      <c r="E613" s="6" t="s">
        <v>2449</v>
      </c>
      <c r="F613" s="6" t="s">
        <v>2145</v>
      </c>
      <c r="G613" s="6">
        <v>11</v>
      </c>
      <c r="H613" s="6">
        <f t="shared" si="9"/>
        <v>10.091743119266054</v>
      </c>
      <c r="I613" s="6"/>
    </row>
    <row r="614" spans="1:9" ht="24.75" customHeight="1">
      <c r="A614" s="4">
        <v>612</v>
      </c>
      <c r="B614" s="314" t="s">
        <v>2450</v>
      </c>
      <c r="C614" s="5"/>
      <c r="D614" s="5" t="s">
        <v>2213</v>
      </c>
      <c r="E614" s="6"/>
      <c r="F614" s="6" t="s">
        <v>2145</v>
      </c>
      <c r="G614" s="6">
        <v>3.8</v>
      </c>
      <c r="H614" s="6">
        <f t="shared" si="9"/>
        <v>3.4862385321100913</v>
      </c>
      <c r="I614" s="6"/>
    </row>
    <row r="615" spans="1:9" ht="24.75" customHeight="1">
      <c r="A615" s="4">
        <v>613</v>
      </c>
      <c r="B615" s="314"/>
      <c r="C615" s="5"/>
      <c r="D615" s="5" t="s">
        <v>2215</v>
      </c>
      <c r="E615" s="6"/>
      <c r="F615" s="6" t="s">
        <v>2145</v>
      </c>
      <c r="G615" s="6">
        <v>4.8</v>
      </c>
      <c r="H615" s="6">
        <f t="shared" si="9"/>
        <v>4.403669724770642</v>
      </c>
      <c r="I615" s="6"/>
    </row>
    <row r="616" spans="1:9" ht="24.75" customHeight="1">
      <c r="A616" s="4">
        <v>614</v>
      </c>
      <c r="B616" s="314"/>
      <c r="C616" s="5"/>
      <c r="D616" s="5" t="s">
        <v>2217</v>
      </c>
      <c r="E616" s="6"/>
      <c r="F616" s="6" t="s">
        <v>2145</v>
      </c>
      <c r="G616" s="6">
        <v>6.5</v>
      </c>
      <c r="H616" s="6">
        <f t="shared" si="9"/>
        <v>5.963302752293577</v>
      </c>
      <c r="I616" s="6"/>
    </row>
    <row r="617" spans="1:9" ht="24.75" customHeight="1">
      <c r="A617" s="4">
        <v>615</v>
      </c>
      <c r="B617" s="314" t="s">
        <v>2451</v>
      </c>
      <c r="C617" s="5"/>
      <c r="D617" s="5" t="s">
        <v>2238</v>
      </c>
      <c r="E617" s="6" t="s">
        <v>2452</v>
      </c>
      <c r="F617" s="6" t="s">
        <v>2145</v>
      </c>
      <c r="G617" s="6">
        <v>1.8</v>
      </c>
      <c r="H617" s="6">
        <f t="shared" si="9"/>
        <v>1.6513761467889907</v>
      </c>
      <c r="I617" s="6"/>
    </row>
    <row r="618" spans="1:9" ht="24.75" customHeight="1">
      <c r="A618" s="4">
        <v>616</v>
      </c>
      <c r="B618" s="314"/>
      <c r="C618" s="5"/>
      <c r="D618" s="5" t="s">
        <v>2397</v>
      </c>
      <c r="E618" s="6" t="s">
        <v>2453</v>
      </c>
      <c r="F618" s="6" t="s">
        <v>2145</v>
      </c>
      <c r="G618" s="6">
        <v>2.8</v>
      </c>
      <c r="H618" s="6">
        <f t="shared" si="9"/>
        <v>2.568807339449541</v>
      </c>
      <c r="I618" s="6"/>
    </row>
    <row r="619" spans="1:9" ht="24.75" customHeight="1">
      <c r="A619" s="4">
        <v>617</v>
      </c>
      <c r="B619" s="314"/>
      <c r="C619" s="5"/>
      <c r="D619" s="5" t="s">
        <v>2454</v>
      </c>
      <c r="E619" s="6" t="s">
        <v>2325</v>
      </c>
      <c r="F619" s="6" t="s">
        <v>2145</v>
      </c>
      <c r="G619" s="6">
        <v>4</v>
      </c>
      <c r="H619" s="6">
        <f t="shared" si="9"/>
        <v>3.6697247706422016</v>
      </c>
      <c r="I619" s="6"/>
    </row>
    <row r="620" spans="1:9" ht="24.75" customHeight="1">
      <c r="A620" s="4">
        <v>618</v>
      </c>
      <c r="B620" s="314"/>
      <c r="C620" s="5"/>
      <c r="D620" s="5" t="s">
        <v>2376</v>
      </c>
      <c r="E620" s="6"/>
      <c r="F620" s="6" t="s">
        <v>2145</v>
      </c>
      <c r="G620" s="6">
        <v>5.2</v>
      </c>
      <c r="H620" s="6">
        <f t="shared" si="9"/>
        <v>4.770642201834862</v>
      </c>
      <c r="I620" s="6"/>
    </row>
    <row r="621" spans="1:9" ht="24.75" customHeight="1">
      <c r="A621" s="4">
        <v>619</v>
      </c>
      <c r="B621" s="314"/>
      <c r="C621" s="5"/>
      <c r="D621" s="5" t="s">
        <v>2455</v>
      </c>
      <c r="E621" s="6"/>
      <c r="F621" s="6" t="s">
        <v>2145</v>
      </c>
      <c r="G621" s="6">
        <v>6.3</v>
      </c>
      <c r="H621" s="6">
        <f t="shared" si="9"/>
        <v>5.779816513761467</v>
      </c>
      <c r="I621" s="6"/>
    </row>
    <row r="622" spans="1:9" ht="24.75" customHeight="1">
      <c r="A622" s="4">
        <v>620</v>
      </c>
      <c r="B622" s="314" t="s">
        <v>2456</v>
      </c>
      <c r="C622" s="5"/>
      <c r="D622" s="5" t="s">
        <v>2457</v>
      </c>
      <c r="E622" s="6"/>
      <c r="F622" s="6" t="s">
        <v>2145</v>
      </c>
      <c r="G622" s="6">
        <v>1.1</v>
      </c>
      <c r="H622" s="6">
        <f t="shared" si="9"/>
        <v>1.0091743119266054</v>
      </c>
      <c r="I622" s="6"/>
    </row>
    <row r="623" spans="1:9" ht="24.75" customHeight="1">
      <c r="A623" s="4">
        <v>621</v>
      </c>
      <c r="B623" s="314"/>
      <c r="C623" s="5"/>
      <c r="D623" s="5" t="s">
        <v>2375</v>
      </c>
      <c r="E623" s="6"/>
      <c r="F623" s="6" t="s">
        <v>2145</v>
      </c>
      <c r="G623" s="6">
        <v>1.8</v>
      </c>
      <c r="H623" s="6">
        <f t="shared" si="9"/>
        <v>1.6513761467889907</v>
      </c>
      <c r="I623" s="6"/>
    </row>
    <row r="624" spans="1:9" ht="24.75" customHeight="1">
      <c r="A624" s="4">
        <v>622</v>
      </c>
      <c r="B624" s="314"/>
      <c r="C624" s="5"/>
      <c r="D624" s="5" t="s">
        <v>2376</v>
      </c>
      <c r="E624" s="6"/>
      <c r="F624" s="6" t="s">
        <v>2145</v>
      </c>
      <c r="G624" s="6">
        <v>2</v>
      </c>
      <c r="H624" s="6">
        <f t="shared" si="9"/>
        <v>1.8348623853211008</v>
      </c>
      <c r="I624" s="6"/>
    </row>
    <row r="625" spans="1:9" ht="24.75" customHeight="1">
      <c r="A625" s="4">
        <v>623</v>
      </c>
      <c r="B625" s="314"/>
      <c r="C625" s="5"/>
      <c r="D625" s="5" t="s">
        <v>2455</v>
      </c>
      <c r="E625" s="6"/>
      <c r="F625" s="6" t="s">
        <v>2145</v>
      </c>
      <c r="G625" s="6">
        <v>2.5</v>
      </c>
      <c r="H625" s="6">
        <f t="shared" si="9"/>
        <v>2.293577981651376</v>
      </c>
      <c r="I625" s="6"/>
    </row>
    <row r="626" spans="1:9" ht="24.75" customHeight="1">
      <c r="A626" s="4">
        <v>624</v>
      </c>
      <c r="B626" s="314"/>
      <c r="C626" s="5"/>
      <c r="D626" s="5" t="s">
        <v>2458</v>
      </c>
      <c r="E626" s="6"/>
      <c r="F626" s="6" t="s">
        <v>2145</v>
      </c>
      <c r="G626" s="6">
        <v>3.2</v>
      </c>
      <c r="H626" s="6">
        <f t="shared" si="9"/>
        <v>2.9357798165137616</v>
      </c>
      <c r="I626" s="6"/>
    </row>
    <row r="627" spans="1:9" ht="24.75" customHeight="1">
      <c r="A627" s="4">
        <v>625</v>
      </c>
      <c r="B627" s="314" t="s">
        <v>2459</v>
      </c>
      <c r="C627" s="5"/>
      <c r="D627" s="5" t="s">
        <v>2209</v>
      </c>
      <c r="E627" s="6" t="s">
        <v>2207</v>
      </c>
      <c r="F627" s="6" t="s">
        <v>2145</v>
      </c>
      <c r="G627" s="6">
        <v>2.2</v>
      </c>
      <c r="H627" s="6">
        <f t="shared" si="9"/>
        <v>2.018348623853211</v>
      </c>
      <c r="I627" s="6"/>
    </row>
    <row r="628" spans="1:9" ht="24.75" customHeight="1">
      <c r="A628" s="4">
        <v>626</v>
      </c>
      <c r="B628" s="314"/>
      <c r="C628" s="5"/>
      <c r="D628" s="5" t="s">
        <v>2401</v>
      </c>
      <c r="E628" s="6" t="s">
        <v>2209</v>
      </c>
      <c r="F628" s="6" t="s">
        <v>2145</v>
      </c>
      <c r="G628" s="6">
        <v>4.2</v>
      </c>
      <c r="H628" s="6">
        <f t="shared" si="9"/>
        <v>3.853211009174312</v>
      </c>
      <c r="I628" s="6"/>
    </row>
    <row r="629" spans="1:9" ht="24.75" customHeight="1">
      <c r="A629" s="4">
        <v>627</v>
      </c>
      <c r="B629" s="314"/>
      <c r="C629" s="5"/>
      <c r="D629" s="5" t="s">
        <v>2327</v>
      </c>
      <c r="E629" s="6" t="s">
        <v>2460</v>
      </c>
      <c r="F629" s="6" t="s">
        <v>2145</v>
      </c>
      <c r="G629" s="6">
        <v>7.2</v>
      </c>
      <c r="H629" s="6">
        <f t="shared" si="9"/>
        <v>6.605504587155963</v>
      </c>
      <c r="I629" s="6"/>
    </row>
    <row r="630" spans="1:9" ht="24.75" customHeight="1">
      <c r="A630" s="4">
        <v>628</v>
      </c>
      <c r="B630" s="314"/>
      <c r="C630" s="5"/>
      <c r="D630" s="5" t="s">
        <v>2215</v>
      </c>
      <c r="E630" s="6" t="s">
        <v>2327</v>
      </c>
      <c r="F630" s="6" t="s">
        <v>2145</v>
      </c>
      <c r="G630" s="6">
        <v>18</v>
      </c>
      <c r="H630" s="6">
        <f aca="true" t="shared" si="10" ref="H630:H693">G630/1.09</f>
        <v>16.513761467889907</v>
      </c>
      <c r="I630" s="6"/>
    </row>
    <row r="631" spans="1:9" ht="24.75" customHeight="1">
      <c r="A631" s="4">
        <v>629</v>
      </c>
      <c r="B631" s="314"/>
      <c r="C631" s="5"/>
      <c r="D631" s="5" t="s">
        <v>2217</v>
      </c>
      <c r="E631" s="6" t="s">
        <v>2215</v>
      </c>
      <c r="F631" s="6" t="s">
        <v>2145</v>
      </c>
      <c r="G631" s="6">
        <v>35</v>
      </c>
      <c r="H631" s="6">
        <f t="shared" si="10"/>
        <v>32.11009174311926</v>
      </c>
      <c r="I631" s="6"/>
    </row>
    <row r="632" spans="1:9" ht="24.75" customHeight="1">
      <c r="A632" s="4">
        <v>630</v>
      </c>
      <c r="B632" s="314"/>
      <c r="C632" s="5"/>
      <c r="D632" s="5" t="s">
        <v>2370</v>
      </c>
      <c r="E632" s="6" t="s">
        <v>2217</v>
      </c>
      <c r="F632" s="6" t="s">
        <v>2145</v>
      </c>
      <c r="G632" s="6">
        <v>60</v>
      </c>
      <c r="H632" s="6">
        <f t="shared" si="10"/>
        <v>55.04587155963302</v>
      </c>
      <c r="I632" s="6"/>
    </row>
    <row r="633" spans="1:9" ht="24.75" customHeight="1">
      <c r="A633" s="4">
        <v>631</v>
      </c>
      <c r="B633" s="314"/>
      <c r="C633" s="5"/>
      <c r="D633" s="5" t="s">
        <v>2254</v>
      </c>
      <c r="E633" s="6" t="s">
        <v>2173</v>
      </c>
      <c r="F633" s="6" t="s">
        <v>2145</v>
      </c>
      <c r="G633" s="6">
        <v>90</v>
      </c>
      <c r="H633" s="6">
        <f t="shared" si="10"/>
        <v>82.56880733944953</v>
      </c>
      <c r="I633" s="6"/>
    </row>
    <row r="634" spans="1:9" ht="24.75" customHeight="1">
      <c r="A634" s="4">
        <v>632</v>
      </c>
      <c r="B634" s="314"/>
      <c r="C634" s="5"/>
      <c r="D634" s="5"/>
      <c r="E634" s="6" t="s">
        <v>2371</v>
      </c>
      <c r="F634" s="6" t="s">
        <v>2145</v>
      </c>
      <c r="G634" s="6">
        <v>110</v>
      </c>
      <c r="H634" s="6">
        <f t="shared" si="10"/>
        <v>100.91743119266054</v>
      </c>
      <c r="I634" s="6"/>
    </row>
    <row r="635" spans="1:9" ht="24.75" customHeight="1">
      <c r="A635" s="4">
        <v>633</v>
      </c>
      <c r="B635" s="314"/>
      <c r="C635" s="5"/>
      <c r="D635" s="5"/>
      <c r="E635" s="6" t="s">
        <v>2218</v>
      </c>
      <c r="F635" s="6" t="s">
        <v>2145</v>
      </c>
      <c r="G635" s="6">
        <v>155</v>
      </c>
      <c r="H635" s="6">
        <f t="shared" si="10"/>
        <v>142.2018348623853</v>
      </c>
      <c r="I635" s="6"/>
    </row>
    <row r="636" spans="1:9" ht="24.75" customHeight="1">
      <c r="A636" s="4">
        <v>634</v>
      </c>
      <c r="B636" s="314"/>
      <c r="C636" s="5"/>
      <c r="D636" s="5"/>
      <c r="E636" s="6" t="s">
        <v>2421</v>
      </c>
      <c r="F636" s="6" t="s">
        <v>2145</v>
      </c>
      <c r="G636" s="6">
        <v>200</v>
      </c>
      <c r="H636" s="6">
        <f t="shared" si="10"/>
        <v>183.48623853211006</v>
      </c>
      <c r="I636" s="6"/>
    </row>
    <row r="637" spans="1:9" ht="24.75" customHeight="1">
      <c r="A637" s="4">
        <v>635</v>
      </c>
      <c r="B637" s="314"/>
      <c r="C637" s="5"/>
      <c r="D637" s="5"/>
      <c r="E637" s="6" t="s">
        <v>2422</v>
      </c>
      <c r="F637" s="6" t="s">
        <v>2145</v>
      </c>
      <c r="G637" s="6">
        <v>260</v>
      </c>
      <c r="H637" s="6">
        <f t="shared" si="10"/>
        <v>238.5321100917431</v>
      </c>
      <c r="I637" s="6"/>
    </row>
    <row r="638" spans="1:9" ht="24.75" customHeight="1">
      <c r="A638" s="4">
        <v>636</v>
      </c>
      <c r="B638" s="314"/>
      <c r="C638" s="5"/>
      <c r="D638" s="5"/>
      <c r="E638" s="6" t="s">
        <v>2223</v>
      </c>
      <c r="F638" s="6" t="s">
        <v>2145</v>
      </c>
      <c r="G638" s="6">
        <v>400</v>
      </c>
      <c r="H638" s="6">
        <f t="shared" si="10"/>
        <v>366.97247706422013</v>
      </c>
      <c r="I638" s="6"/>
    </row>
    <row r="639" spans="1:9" ht="24.75" customHeight="1">
      <c r="A639" s="4">
        <v>637</v>
      </c>
      <c r="B639" s="314"/>
      <c r="C639" s="5"/>
      <c r="D639" s="5"/>
      <c r="E639" s="6" t="s">
        <v>2255</v>
      </c>
      <c r="F639" s="6" t="s">
        <v>2145</v>
      </c>
      <c r="G639" s="6">
        <v>750</v>
      </c>
      <c r="H639" s="6">
        <f t="shared" si="10"/>
        <v>688.0733944954128</v>
      </c>
      <c r="I639" s="6"/>
    </row>
    <row r="640" spans="1:9" ht="24.75" customHeight="1">
      <c r="A640" s="4">
        <v>638</v>
      </c>
      <c r="B640" s="314" t="s">
        <v>2461</v>
      </c>
      <c r="C640" s="5"/>
      <c r="D640" s="5" t="s">
        <v>2462</v>
      </c>
      <c r="E640" s="6" t="s">
        <v>2463</v>
      </c>
      <c r="F640" s="6" t="s">
        <v>2145</v>
      </c>
      <c r="G640" s="6">
        <v>2.5</v>
      </c>
      <c r="H640" s="6">
        <f t="shared" si="10"/>
        <v>2.293577981651376</v>
      </c>
      <c r="I640" s="6"/>
    </row>
    <row r="641" spans="1:9" ht="24.75" customHeight="1">
      <c r="A641" s="4">
        <v>639</v>
      </c>
      <c r="B641" s="314"/>
      <c r="C641" s="5"/>
      <c r="D641" s="5" t="s">
        <v>2215</v>
      </c>
      <c r="E641" s="6" t="s">
        <v>2325</v>
      </c>
      <c r="F641" s="6" t="s">
        <v>2145</v>
      </c>
      <c r="G641" s="6">
        <v>4</v>
      </c>
      <c r="H641" s="6">
        <f t="shared" si="10"/>
        <v>3.6697247706422016</v>
      </c>
      <c r="I641" s="6"/>
    </row>
    <row r="642" spans="1:9" ht="24.75" customHeight="1">
      <c r="A642" s="4">
        <v>640</v>
      </c>
      <c r="B642" s="314"/>
      <c r="C642" s="5"/>
      <c r="D642" s="5" t="s">
        <v>2217</v>
      </c>
      <c r="E642" s="6" t="s">
        <v>2213</v>
      </c>
      <c r="F642" s="6" t="s">
        <v>2145</v>
      </c>
      <c r="G642" s="6">
        <v>6</v>
      </c>
      <c r="H642" s="6">
        <f t="shared" si="10"/>
        <v>5.504587155963303</v>
      </c>
      <c r="I642" s="6"/>
    </row>
    <row r="643" spans="1:9" ht="24.75" customHeight="1">
      <c r="A643" s="4">
        <v>641</v>
      </c>
      <c r="B643" s="314"/>
      <c r="C643" s="5"/>
      <c r="D643" s="5" t="s">
        <v>2370</v>
      </c>
      <c r="E643" s="6" t="s">
        <v>2215</v>
      </c>
      <c r="F643" s="6" t="s">
        <v>2145</v>
      </c>
      <c r="G643" s="6">
        <v>8.5</v>
      </c>
      <c r="H643" s="6">
        <f t="shared" si="10"/>
        <v>7.798165137614678</v>
      </c>
      <c r="I643" s="6"/>
    </row>
    <row r="644" spans="1:9" ht="24.75" customHeight="1">
      <c r="A644" s="4">
        <v>642</v>
      </c>
      <c r="B644" s="314"/>
      <c r="C644" s="5"/>
      <c r="D644" s="5" t="s">
        <v>2254</v>
      </c>
      <c r="E644" s="6" t="s">
        <v>2217</v>
      </c>
      <c r="F644" s="6" t="s">
        <v>2145</v>
      </c>
      <c r="G644" s="6">
        <v>32</v>
      </c>
      <c r="H644" s="6">
        <f t="shared" si="10"/>
        <v>29.357798165137613</v>
      </c>
      <c r="I644" s="6"/>
    </row>
    <row r="645" spans="1:9" ht="24.75" customHeight="1">
      <c r="A645" s="4">
        <v>643</v>
      </c>
      <c r="B645" s="314"/>
      <c r="C645" s="5"/>
      <c r="D645" s="5" t="s">
        <v>2174</v>
      </c>
      <c r="E645" s="6" t="s">
        <v>2370</v>
      </c>
      <c r="F645" s="6" t="s">
        <v>2145</v>
      </c>
      <c r="G645" s="6">
        <v>40</v>
      </c>
      <c r="H645" s="6">
        <f t="shared" si="10"/>
        <v>36.69724770642202</v>
      </c>
      <c r="I645" s="6"/>
    </row>
    <row r="646" spans="1:9" ht="24.75" customHeight="1">
      <c r="A646" s="4">
        <v>644</v>
      </c>
      <c r="B646" s="314"/>
      <c r="C646" s="5"/>
      <c r="D646" s="5" t="s">
        <v>2221</v>
      </c>
      <c r="E646" s="6" t="s">
        <v>2365</v>
      </c>
      <c r="F646" s="6" t="s">
        <v>2145</v>
      </c>
      <c r="G646" s="6">
        <v>72</v>
      </c>
      <c r="H646" s="6">
        <f t="shared" si="10"/>
        <v>66.05504587155963</v>
      </c>
      <c r="I646" s="6"/>
    </row>
    <row r="647" spans="1:9" ht="24.75" customHeight="1">
      <c r="A647" s="4">
        <v>645</v>
      </c>
      <c r="B647" s="314"/>
      <c r="C647" s="5"/>
      <c r="D647" s="5"/>
      <c r="E647" s="6" t="s">
        <v>2218</v>
      </c>
      <c r="F647" s="6" t="s">
        <v>2145</v>
      </c>
      <c r="G647" s="6">
        <v>95</v>
      </c>
      <c r="H647" s="6">
        <f t="shared" si="10"/>
        <v>87.15596330275228</v>
      </c>
      <c r="I647" s="6"/>
    </row>
    <row r="648" spans="1:9" ht="24.75" customHeight="1">
      <c r="A648" s="4">
        <v>646</v>
      </c>
      <c r="B648" s="314"/>
      <c r="C648" s="5"/>
      <c r="D648" s="5"/>
      <c r="E648" s="6" t="s">
        <v>2221</v>
      </c>
      <c r="F648" s="6" t="s">
        <v>2145</v>
      </c>
      <c r="G648" s="6">
        <v>135</v>
      </c>
      <c r="H648" s="6">
        <f t="shared" si="10"/>
        <v>123.8532110091743</v>
      </c>
      <c r="I648" s="6"/>
    </row>
    <row r="649" spans="1:9" ht="24.75" customHeight="1">
      <c r="A649" s="4">
        <v>647</v>
      </c>
      <c r="B649" s="314"/>
      <c r="C649" s="5"/>
      <c r="D649" s="5"/>
      <c r="E649" s="6" t="s">
        <v>2223</v>
      </c>
      <c r="F649" s="6" t="s">
        <v>2145</v>
      </c>
      <c r="G649" s="6">
        <v>180</v>
      </c>
      <c r="H649" s="6">
        <f t="shared" si="10"/>
        <v>165.13761467889907</v>
      </c>
      <c r="I649" s="6"/>
    </row>
    <row r="650" spans="1:9" ht="24.75" customHeight="1">
      <c r="A650" s="4">
        <v>648</v>
      </c>
      <c r="B650" s="314"/>
      <c r="C650" s="5"/>
      <c r="D650" s="5"/>
      <c r="E650" s="6" t="s">
        <v>2255</v>
      </c>
      <c r="F650" s="6" t="s">
        <v>2145</v>
      </c>
      <c r="G650" s="6">
        <v>260</v>
      </c>
      <c r="H650" s="6">
        <f t="shared" si="10"/>
        <v>238.5321100917431</v>
      </c>
      <c r="I650" s="6"/>
    </row>
    <row r="651" spans="1:9" ht="24.75" customHeight="1">
      <c r="A651" s="4">
        <v>649</v>
      </c>
      <c r="B651" s="314" t="s">
        <v>2464</v>
      </c>
      <c r="C651" s="5"/>
      <c r="D651" s="5"/>
      <c r="E651" s="6" t="s">
        <v>2465</v>
      </c>
      <c r="F651" s="6" t="s">
        <v>2145</v>
      </c>
      <c r="G651" s="6">
        <v>1</v>
      </c>
      <c r="H651" s="6">
        <f t="shared" si="10"/>
        <v>0.9174311926605504</v>
      </c>
      <c r="I651" s="6"/>
    </row>
    <row r="652" spans="1:9" ht="24.75" customHeight="1">
      <c r="A652" s="4">
        <v>650</v>
      </c>
      <c r="B652" s="314"/>
      <c r="C652" s="5"/>
      <c r="D652" s="5"/>
      <c r="E652" s="6" t="s">
        <v>2466</v>
      </c>
      <c r="F652" s="6" t="s">
        <v>2145</v>
      </c>
      <c r="G652" s="6">
        <v>2.3</v>
      </c>
      <c r="H652" s="6">
        <f t="shared" si="10"/>
        <v>2.110091743119266</v>
      </c>
      <c r="I652" s="6"/>
    </row>
    <row r="653" spans="1:9" ht="24.75" customHeight="1">
      <c r="A653" s="4">
        <v>651</v>
      </c>
      <c r="B653" s="314"/>
      <c r="C653" s="5"/>
      <c r="D653" s="5"/>
      <c r="E653" s="6" t="s">
        <v>2213</v>
      </c>
      <c r="F653" s="6" t="s">
        <v>2145</v>
      </c>
      <c r="G653" s="6">
        <v>6.5</v>
      </c>
      <c r="H653" s="6">
        <f t="shared" si="10"/>
        <v>5.963302752293577</v>
      </c>
      <c r="I653" s="6"/>
    </row>
    <row r="654" spans="1:9" ht="24.75" customHeight="1">
      <c r="A654" s="4">
        <v>652</v>
      </c>
      <c r="B654" s="314"/>
      <c r="C654" s="5"/>
      <c r="D654" s="5"/>
      <c r="E654" s="6" t="s">
        <v>2215</v>
      </c>
      <c r="F654" s="6" t="s">
        <v>2145</v>
      </c>
      <c r="G654" s="6">
        <v>13</v>
      </c>
      <c r="H654" s="6">
        <f t="shared" si="10"/>
        <v>11.926605504587155</v>
      </c>
      <c r="I654" s="6"/>
    </row>
    <row r="655" spans="1:9" ht="24.75" customHeight="1">
      <c r="A655" s="4">
        <v>653</v>
      </c>
      <c r="B655" s="314"/>
      <c r="C655" s="5"/>
      <c r="D655" s="5"/>
      <c r="E655" s="6" t="s">
        <v>2217</v>
      </c>
      <c r="F655" s="6" t="s">
        <v>2145</v>
      </c>
      <c r="G655" s="6">
        <v>22</v>
      </c>
      <c r="H655" s="6">
        <f t="shared" si="10"/>
        <v>20.183486238532108</v>
      </c>
      <c r="I655" s="6"/>
    </row>
    <row r="656" spans="1:9" ht="24.75" customHeight="1">
      <c r="A656" s="4">
        <v>654</v>
      </c>
      <c r="B656" s="314"/>
      <c r="C656" s="5"/>
      <c r="D656" s="5"/>
      <c r="E656" s="6" t="s">
        <v>2173</v>
      </c>
      <c r="F656" s="6" t="s">
        <v>2145</v>
      </c>
      <c r="G656" s="6">
        <v>50</v>
      </c>
      <c r="H656" s="6">
        <f t="shared" si="10"/>
        <v>45.871559633027516</v>
      </c>
      <c r="I656" s="6"/>
    </row>
    <row r="657" spans="1:9" ht="24.75" customHeight="1">
      <c r="A657" s="4">
        <v>655</v>
      </c>
      <c r="B657" s="314"/>
      <c r="C657" s="5"/>
      <c r="D657" s="5"/>
      <c r="E657" s="6" t="s">
        <v>2174</v>
      </c>
      <c r="F657" s="6" t="s">
        <v>2145</v>
      </c>
      <c r="G657" s="6">
        <v>75</v>
      </c>
      <c r="H657" s="6">
        <f t="shared" si="10"/>
        <v>68.80733944954127</v>
      </c>
      <c r="I657" s="6"/>
    </row>
    <row r="658" spans="1:9" ht="24.75" customHeight="1">
      <c r="A658" s="4">
        <v>656</v>
      </c>
      <c r="B658" s="314"/>
      <c r="C658" s="5"/>
      <c r="D658" s="5"/>
      <c r="E658" s="6" t="s">
        <v>2221</v>
      </c>
      <c r="F658" s="6" t="s">
        <v>2145</v>
      </c>
      <c r="G658" s="6">
        <v>120</v>
      </c>
      <c r="H658" s="6">
        <f t="shared" si="10"/>
        <v>110.09174311926604</v>
      </c>
      <c r="I658" s="6"/>
    </row>
    <row r="659" spans="1:9" ht="24.75" customHeight="1">
      <c r="A659" s="4">
        <v>657</v>
      </c>
      <c r="B659" s="314"/>
      <c r="C659" s="5"/>
      <c r="D659" s="5"/>
      <c r="E659" s="6" t="s">
        <v>2223</v>
      </c>
      <c r="F659" s="6" t="s">
        <v>2145</v>
      </c>
      <c r="G659" s="6">
        <v>180</v>
      </c>
      <c r="H659" s="6">
        <f t="shared" si="10"/>
        <v>165.13761467889907</v>
      </c>
      <c r="I659" s="6"/>
    </row>
    <row r="660" spans="1:9" ht="24.75" customHeight="1">
      <c r="A660" s="4">
        <v>658</v>
      </c>
      <c r="B660" s="314"/>
      <c r="C660" s="5"/>
      <c r="D660" s="5"/>
      <c r="E660" s="6" t="s">
        <v>2467</v>
      </c>
      <c r="F660" s="6" t="s">
        <v>2145</v>
      </c>
      <c r="G660" s="6">
        <v>260</v>
      </c>
      <c r="H660" s="6">
        <f t="shared" si="10"/>
        <v>238.5321100917431</v>
      </c>
      <c r="I660" s="6"/>
    </row>
    <row r="661" spans="1:9" ht="24.75" customHeight="1">
      <c r="A661" s="4">
        <v>659</v>
      </c>
      <c r="B661" s="314" t="s">
        <v>2468</v>
      </c>
      <c r="C661" s="5"/>
      <c r="D661" s="5" t="s">
        <v>2345</v>
      </c>
      <c r="E661" s="6" t="s">
        <v>2445</v>
      </c>
      <c r="F661" s="6" t="s">
        <v>2145</v>
      </c>
      <c r="G661" s="6">
        <v>35</v>
      </c>
      <c r="H661" s="6">
        <f t="shared" si="10"/>
        <v>32.11009174311926</v>
      </c>
      <c r="I661" s="6"/>
    </row>
    <row r="662" spans="1:9" ht="24.75" customHeight="1">
      <c r="A662" s="4">
        <v>660</v>
      </c>
      <c r="B662" s="314"/>
      <c r="C662" s="5"/>
      <c r="D662" s="5" t="s">
        <v>2469</v>
      </c>
      <c r="E662" s="6" t="s">
        <v>2173</v>
      </c>
      <c r="F662" s="6" t="s">
        <v>2145</v>
      </c>
      <c r="G662" s="6">
        <v>65</v>
      </c>
      <c r="H662" s="6">
        <f t="shared" si="10"/>
        <v>59.63302752293578</v>
      </c>
      <c r="I662" s="6"/>
    </row>
    <row r="663" spans="1:9" ht="24.75" customHeight="1">
      <c r="A663" s="4">
        <v>661</v>
      </c>
      <c r="B663" s="314"/>
      <c r="C663" s="5"/>
      <c r="D663" s="5" t="s">
        <v>2165</v>
      </c>
      <c r="E663" s="6" t="s">
        <v>2174</v>
      </c>
      <c r="F663" s="6" t="s">
        <v>2145</v>
      </c>
      <c r="G663" s="6">
        <v>120</v>
      </c>
      <c r="H663" s="6">
        <f t="shared" si="10"/>
        <v>110.09174311926604</v>
      </c>
      <c r="I663" s="6"/>
    </row>
    <row r="664" spans="1:9" ht="24.75" customHeight="1">
      <c r="A664" s="4">
        <v>662</v>
      </c>
      <c r="B664" s="314"/>
      <c r="C664" s="5"/>
      <c r="D664" s="5" t="s">
        <v>2166</v>
      </c>
      <c r="E664" s="6" t="s">
        <v>2470</v>
      </c>
      <c r="F664" s="6" t="s">
        <v>2145</v>
      </c>
      <c r="G664" s="6">
        <v>160</v>
      </c>
      <c r="H664" s="6">
        <f t="shared" si="10"/>
        <v>146.78899082568807</v>
      </c>
      <c r="I664" s="6"/>
    </row>
    <row r="665" spans="1:9" ht="24.75" customHeight="1">
      <c r="A665" s="4">
        <v>663</v>
      </c>
      <c r="B665" s="314"/>
      <c r="C665" s="5"/>
      <c r="D665" s="5" t="s">
        <v>2471</v>
      </c>
      <c r="E665" s="6" t="s">
        <v>2446</v>
      </c>
      <c r="F665" s="6" t="s">
        <v>2145</v>
      </c>
      <c r="G665" s="6">
        <v>270</v>
      </c>
      <c r="H665" s="6">
        <f t="shared" si="10"/>
        <v>247.7064220183486</v>
      </c>
      <c r="I665" s="6"/>
    </row>
    <row r="666" spans="1:9" ht="24.75" customHeight="1">
      <c r="A666" s="4">
        <v>664</v>
      </c>
      <c r="B666" s="314" t="s">
        <v>2472</v>
      </c>
      <c r="C666" s="5" t="s">
        <v>14</v>
      </c>
      <c r="D666" s="5"/>
      <c r="E666" s="6" t="s">
        <v>2433</v>
      </c>
      <c r="F666" s="6" t="s">
        <v>2145</v>
      </c>
      <c r="G666" s="6">
        <v>60</v>
      </c>
      <c r="H666" s="6">
        <f t="shared" si="10"/>
        <v>55.04587155963302</v>
      </c>
      <c r="I666" s="6"/>
    </row>
    <row r="667" spans="1:9" ht="24.75" customHeight="1">
      <c r="A667" s="4">
        <v>665</v>
      </c>
      <c r="B667" s="314"/>
      <c r="C667" s="5" t="s">
        <v>16</v>
      </c>
      <c r="D667" s="5"/>
      <c r="E667" s="6" t="s">
        <v>2433</v>
      </c>
      <c r="F667" s="6" t="s">
        <v>2145</v>
      </c>
      <c r="G667" s="6">
        <v>130</v>
      </c>
      <c r="H667" s="6">
        <f t="shared" si="10"/>
        <v>119.26605504587155</v>
      </c>
      <c r="I667" s="6"/>
    </row>
    <row r="668" spans="1:9" ht="24.75" customHeight="1">
      <c r="A668" s="4">
        <v>666</v>
      </c>
      <c r="B668" s="314"/>
      <c r="C668" s="5" t="s">
        <v>17</v>
      </c>
      <c r="D668" s="5"/>
      <c r="E668" s="6" t="s">
        <v>2433</v>
      </c>
      <c r="F668" s="6" t="s">
        <v>2145</v>
      </c>
      <c r="G668" s="6">
        <v>210</v>
      </c>
      <c r="H668" s="6">
        <f t="shared" si="10"/>
        <v>192.6605504587156</v>
      </c>
      <c r="I668" s="6"/>
    </row>
    <row r="669" spans="1:9" ht="24.75" customHeight="1">
      <c r="A669" s="4">
        <v>667</v>
      </c>
      <c r="B669" s="314"/>
      <c r="C669" s="5" t="s">
        <v>18</v>
      </c>
      <c r="D669" s="5"/>
      <c r="E669" s="6"/>
      <c r="F669" s="6" t="s">
        <v>2145</v>
      </c>
      <c r="G669" s="6">
        <v>320</v>
      </c>
      <c r="H669" s="6">
        <f t="shared" si="10"/>
        <v>293.57798165137615</v>
      </c>
      <c r="I669" s="6"/>
    </row>
    <row r="670" spans="1:9" ht="24.75" customHeight="1">
      <c r="A670" s="4">
        <v>668</v>
      </c>
      <c r="B670" s="314"/>
      <c r="C670" s="5" t="s">
        <v>9</v>
      </c>
      <c r="D670" s="5"/>
      <c r="E670" s="6"/>
      <c r="F670" s="6" t="s">
        <v>2145</v>
      </c>
      <c r="G670" s="6">
        <v>500</v>
      </c>
      <c r="H670" s="6">
        <f t="shared" si="10"/>
        <v>458.7155963302752</v>
      </c>
      <c r="I670" s="6"/>
    </row>
    <row r="671" spans="1:9" ht="24.75" customHeight="1">
      <c r="A671" s="4">
        <v>669</v>
      </c>
      <c r="B671" s="314"/>
      <c r="C671" s="5" t="s">
        <v>19</v>
      </c>
      <c r="D671" s="5"/>
      <c r="E671" s="6"/>
      <c r="F671" s="6" t="s">
        <v>2145</v>
      </c>
      <c r="G671" s="6">
        <v>780</v>
      </c>
      <c r="H671" s="6">
        <f t="shared" si="10"/>
        <v>715.5963302752293</v>
      </c>
      <c r="I671" s="6"/>
    </row>
    <row r="672" spans="1:9" ht="24.75" customHeight="1">
      <c r="A672" s="4">
        <v>670</v>
      </c>
      <c r="B672" s="314"/>
      <c r="C672" s="5" t="s">
        <v>20</v>
      </c>
      <c r="D672" s="5"/>
      <c r="E672" s="6"/>
      <c r="F672" s="6" t="s">
        <v>2145</v>
      </c>
      <c r="G672" s="6">
        <v>850</v>
      </c>
      <c r="H672" s="6">
        <f t="shared" si="10"/>
        <v>779.8165137614678</v>
      </c>
      <c r="I672" s="6"/>
    </row>
    <row r="673" spans="1:9" ht="24.75" customHeight="1">
      <c r="A673" s="4">
        <v>671</v>
      </c>
      <c r="B673" s="314"/>
      <c r="C673" s="5" t="s">
        <v>23</v>
      </c>
      <c r="D673" s="5"/>
      <c r="E673" s="6"/>
      <c r="F673" s="6" t="s">
        <v>2145</v>
      </c>
      <c r="G673" s="6">
        <v>1050</v>
      </c>
      <c r="H673" s="6">
        <f t="shared" si="10"/>
        <v>963.3027522935779</v>
      </c>
      <c r="I673" s="6"/>
    </row>
    <row r="674" spans="1:9" ht="24.75" customHeight="1">
      <c r="A674" s="4">
        <v>672</v>
      </c>
      <c r="B674" s="314"/>
      <c r="C674" s="5" t="s">
        <v>24</v>
      </c>
      <c r="D674" s="5"/>
      <c r="E674" s="6"/>
      <c r="F674" s="6" t="s">
        <v>2145</v>
      </c>
      <c r="G674" s="6">
        <v>1400</v>
      </c>
      <c r="H674" s="6">
        <f t="shared" si="10"/>
        <v>1284.4036697247705</v>
      </c>
      <c r="I674" s="6"/>
    </row>
    <row r="675" spans="1:9" ht="24.75" customHeight="1">
      <c r="A675" s="4">
        <v>673</v>
      </c>
      <c r="B675" s="314"/>
      <c r="C675" s="5" t="s">
        <v>25</v>
      </c>
      <c r="D675" s="5"/>
      <c r="E675" s="6"/>
      <c r="F675" s="6" t="s">
        <v>2145</v>
      </c>
      <c r="G675" s="6">
        <v>1800</v>
      </c>
      <c r="H675" s="6">
        <f t="shared" si="10"/>
        <v>1651.3761467889908</v>
      </c>
      <c r="I675" s="6"/>
    </row>
    <row r="676" spans="1:9" ht="24.75" customHeight="1">
      <c r="A676" s="4">
        <v>674</v>
      </c>
      <c r="B676" s="314" t="s">
        <v>2473</v>
      </c>
      <c r="C676" s="5"/>
      <c r="D676" s="5"/>
      <c r="E676" s="6" t="s">
        <v>2474</v>
      </c>
      <c r="F676" s="6" t="s">
        <v>2145</v>
      </c>
      <c r="G676" s="6">
        <v>3.2</v>
      </c>
      <c r="H676" s="6">
        <f t="shared" si="10"/>
        <v>2.9357798165137616</v>
      </c>
      <c r="I676" s="6"/>
    </row>
    <row r="677" spans="1:9" ht="24.75" customHeight="1">
      <c r="A677" s="4">
        <v>675</v>
      </c>
      <c r="B677" s="314"/>
      <c r="C677" s="5"/>
      <c r="D677" s="5"/>
      <c r="E677" s="6" t="s">
        <v>2475</v>
      </c>
      <c r="F677" s="6" t="s">
        <v>2145</v>
      </c>
      <c r="G677" s="6">
        <v>6.5</v>
      </c>
      <c r="H677" s="6">
        <f t="shared" si="10"/>
        <v>5.963302752293577</v>
      </c>
      <c r="I677" s="6"/>
    </row>
    <row r="678" spans="1:9" ht="24.75" customHeight="1">
      <c r="A678" s="4">
        <v>676</v>
      </c>
      <c r="B678" s="314"/>
      <c r="C678" s="5"/>
      <c r="D678" s="5"/>
      <c r="E678" s="6" t="s">
        <v>2476</v>
      </c>
      <c r="F678" s="6" t="s">
        <v>2145</v>
      </c>
      <c r="G678" s="6">
        <v>10</v>
      </c>
      <c r="H678" s="6">
        <f t="shared" si="10"/>
        <v>9.174311926605505</v>
      </c>
      <c r="I678" s="6"/>
    </row>
    <row r="679" spans="1:9" ht="24.75" customHeight="1">
      <c r="A679" s="4">
        <v>677</v>
      </c>
      <c r="B679" s="314" t="s">
        <v>2477</v>
      </c>
      <c r="C679" s="5"/>
      <c r="D679" s="5" t="s">
        <v>2329</v>
      </c>
      <c r="E679" s="6" t="s">
        <v>2478</v>
      </c>
      <c r="F679" s="6" t="s">
        <v>2145</v>
      </c>
      <c r="G679" s="6">
        <v>5.5</v>
      </c>
      <c r="H679" s="6">
        <f t="shared" si="10"/>
        <v>5.045871559633027</v>
      </c>
      <c r="I679" s="6"/>
    </row>
    <row r="680" spans="1:9" ht="24.75" customHeight="1">
      <c r="A680" s="4">
        <v>678</v>
      </c>
      <c r="B680" s="314"/>
      <c r="C680" s="5"/>
      <c r="D680" s="5" t="s">
        <v>2174</v>
      </c>
      <c r="E680" s="6" t="s">
        <v>2479</v>
      </c>
      <c r="F680" s="6" t="s">
        <v>2145</v>
      </c>
      <c r="G680" s="6">
        <v>16</v>
      </c>
      <c r="H680" s="6">
        <f t="shared" si="10"/>
        <v>14.678899082568806</v>
      </c>
      <c r="I680" s="6"/>
    </row>
    <row r="681" spans="1:9" ht="24.75" customHeight="1">
      <c r="A681" s="4">
        <v>679</v>
      </c>
      <c r="B681" s="314"/>
      <c r="C681" s="5"/>
      <c r="D681" s="5" t="s">
        <v>2175</v>
      </c>
      <c r="E681" s="6" t="s">
        <v>2363</v>
      </c>
      <c r="F681" s="6" t="s">
        <v>2145</v>
      </c>
      <c r="G681" s="6">
        <v>20</v>
      </c>
      <c r="H681" s="6">
        <f t="shared" si="10"/>
        <v>18.34862385321101</v>
      </c>
      <c r="I681" s="6"/>
    </row>
    <row r="682" spans="1:9" ht="24.75" customHeight="1">
      <c r="A682" s="4">
        <v>680</v>
      </c>
      <c r="B682" s="314"/>
      <c r="C682" s="5"/>
      <c r="D682" s="5" t="s">
        <v>2164</v>
      </c>
      <c r="E682" s="6" t="s">
        <v>2480</v>
      </c>
      <c r="F682" s="6" t="s">
        <v>2145</v>
      </c>
      <c r="G682" s="6">
        <v>40</v>
      </c>
      <c r="H682" s="6">
        <f t="shared" si="10"/>
        <v>36.69724770642202</v>
      </c>
      <c r="I682" s="6"/>
    </row>
    <row r="683" spans="1:9" ht="24.75" customHeight="1">
      <c r="A683" s="4">
        <v>681</v>
      </c>
      <c r="B683" s="314"/>
      <c r="C683" s="5"/>
      <c r="D683" s="5" t="s">
        <v>2262</v>
      </c>
      <c r="E683" s="6" t="s">
        <v>2370</v>
      </c>
      <c r="F683" s="6" t="s">
        <v>2145</v>
      </c>
      <c r="G683" s="6">
        <v>50</v>
      </c>
      <c r="H683" s="6">
        <f t="shared" si="10"/>
        <v>45.871559633027516</v>
      </c>
      <c r="I683" s="6"/>
    </row>
    <row r="684" spans="1:9" ht="24.75" customHeight="1">
      <c r="A684" s="4">
        <v>682</v>
      </c>
      <c r="B684" s="314"/>
      <c r="C684" s="5"/>
      <c r="D684" s="5" t="s">
        <v>2481</v>
      </c>
      <c r="E684" s="6" t="s">
        <v>2482</v>
      </c>
      <c r="F684" s="6" t="s">
        <v>2145</v>
      </c>
      <c r="G684" s="6">
        <v>65</v>
      </c>
      <c r="H684" s="6">
        <f t="shared" si="10"/>
        <v>59.63302752293578</v>
      </c>
      <c r="I684" s="6"/>
    </row>
    <row r="685" spans="1:9" ht="24.75" customHeight="1">
      <c r="A685" s="4">
        <v>683</v>
      </c>
      <c r="B685" s="314"/>
      <c r="C685" s="5"/>
      <c r="D685" s="5"/>
      <c r="E685" s="6" t="s">
        <v>2483</v>
      </c>
      <c r="F685" s="6" t="s">
        <v>2145</v>
      </c>
      <c r="G685" s="6">
        <v>110</v>
      </c>
      <c r="H685" s="6">
        <f t="shared" si="10"/>
        <v>100.91743119266054</v>
      </c>
      <c r="I685" s="6"/>
    </row>
    <row r="686" spans="1:9" ht="24.75" customHeight="1">
      <c r="A686" s="4">
        <v>684</v>
      </c>
      <c r="B686" s="314"/>
      <c r="C686" s="5"/>
      <c r="D686" s="5"/>
      <c r="E686" s="6" t="s">
        <v>2484</v>
      </c>
      <c r="F686" s="6" t="s">
        <v>2145</v>
      </c>
      <c r="G686" s="6">
        <v>150</v>
      </c>
      <c r="H686" s="6">
        <f t="shared" si="10"/>
        <v>137.61467889908255</v>
      </c>
      <c r="I686" s="6"/>
    </row>
    <row r="687" spans="1:9" ht="24.75" customHeight="1">
      <c r="A687" s="4">
        <v>685</v>
      </c>
      <c r="B687" s="314"/>
      <c r="C687" s="5"/>
      <c r="D687" s="5"/>
      <c r="E687" s="6" t="s">
        <v>2221</v>
      </c>
      <c r="F687" s="6" t="s">
        <v>2145</v>
      </c>
      <c r="G687" s="6">
        <v>200</v>
      </c>
      <c r="H687" s="6">
        <f t="shared" si="10"/>
        <v>183.48623853211006</v>
      </c>
      <c r="I687" s="6"/>
    </row>
    <row r="688" spans="1:9" ht="24.75" customHeight="1">
      <c r="A688" s="4">
        <v>686</v>
      </c>
      <c r="B688" s="314"/>
      <c r="C688" s="5"/>
      <c r="D688" s="5"/>
      <c r="E688" s="6" t="s">
        <v>2485</v>
      </c>
      <c r="F688" s="6" t="s">
        <v>2145</v>
      </c>
      <c r="G688" s="6">
        <v>240</v>
      </c>
      <c r="H688" s="6">
        <f t="shared" si="10"/>
        <v>220.18348623853208</v>
      </c>
      <c r="I688" s="6"/>
    </row>
    <row r="689" spans="1:9" ht="24.75" customHeight="1">
      <c r="A689" s="4">
        <v>687</v>
      </c>
      <c r="B689" s="314"/>
      <c r="C689" s="5"/>
      <c r="D689" s="5"/>
      <c r="E689" s="6" t="s">
        <v>2486</v>
      </c>
      <c r="F689" s="6" t="s">
        <v>2145</v>
      </c>
      <c r="G689" s="6">
        <v>300</v>
      </c>
      <c r="H689" s="6">
        <f t="shared" si="10"/>
        <v>275.2293577981651</v>
      </c>
      <c r="I689" s="6"/>
    </row>
    <row r="690" spans="1:9" ht="24.75" customHeight="1">
      <c r="A690" s="4">
        <v>688</v>
      </c>
      <c r="B690" s="314"/>
      <c r="C690" s="5"/>
      <c r="D690" s="5"/>
      <c r="E690" s="6" t="s">
        <v>2446</v>
      </c>
      <c r="F690" s="6" t="s">
        <v>2145</v>
      </c>
      <c r="G690" s="6">
        <v>350</v>
      </c>
      <c r="H690" s="6">
        <f t="shared" si="10"/>
        <v>321.1009174311926</v>
      </c>
      <c r="I690" s="6"/>
    </row>
    <row r="691" spans="1:9" ht="24.75" customHeight="1">
      <c r="A691" s="4">
        <v>689</v>
      </c>
      <c r="B691" s="314" t="s">
        <v>2487</v>
      </c>
      <c r="C691" s="5" t="s">
        <v>14</v>
      </c>
      <c r="D691" s="5"/>
      <c r="E691" s="6"/>
      <c r="F691" s="6" t="s">
        <v>2145</v>
      </c>
      <c r="G691" s="6">
        <v>50</v>
      </c>
      <c r="H691" s="6">
        <f t="shared" si="10"/>
        <v>45.871559633027516</v>
      </c>
      <c r="I691" s="6"/>
    </row>
    <row r="692" spans="1:9" ht="24.75" customHeight="1">
      <c r="A692" s="4">
        <v>690</v>
      </c>
      <c r="B692" s="314"/>
      <c r="C692" s="5" t="s">
        <v>16</v>
      </c>
      <c r="D692" s="5"/>
      <c r="E692" s="6"/>
      <c r="F692" s="6" t="s">
        <v>2145</v>
      </c>
      <c r="G692" s="6">
        <v>80</v>
      </c>
      <c r="H692" s="6">
        <f t="shared" si="10"/>
        <v>73.39449541284404</v>
      </c>
      <c r="I692" s="6"/>
    </row>
    <row r="693" spans="1:9" ht="24.75" customHeight="1">
      <c r="A693" s="4">
        <v>691</v>
      </c>
      <c r="B693" s="314"/>
      <c r="C693" s="5" t="s">
        <v>17</v>
      </c>
      <c r="D693" s="5"/>
      <c r="E693" s="6"/>
      <c r="F693" s="6" t="s">
        <v>2145</v>
      </c>
      <c r="G693" s="6">
        <v>155</v>
      </c>
      <c r="H693" s="6">
        <f t="shared" si="10"/>
        <v>142.2018348623853</v>
      </c>
      <c r="I693" s="6"/>
    </row>
    <row r="694" spans="1:9" ht="24.75" customHeight="1">
      <c r="A694" s="4">
        <v>692</v>
      </c>
      <c r="B694" s="314"/>
      <c r="C694" s="5" t="s">
        <v>18</v>
      </c>
      <c r="D694" s="5"/>
      <c r="E694" s="6"/>
      <c r="F694" s="6" t="s">
        <v>2145</v>
      </c>
      <c r="G694" s="6">
        <v>240</v>
      </c>
      <c r="H694" s="6">
        <f aca="true" t="shared" si="11" ref="H694:H747">G694/1.09</f>
        <v>220.18348623853208</v>
      </c>
      <c r="I694" s="6"/>
    </row>
    <row r="695" spans="1:9" ht="24.75" customHeight="1">
      <c r="A695" s="4">
        <v>693</v>
      </c>
      <c r="B695" s="314"/>
      <c r="C695" s="5" t="s">
        <v>9</v>
      </c>
      <c r="D695" s="5"/>
      <c r="E695" s="6"/>
      <c r="F695" s="6" t="s">
        <v>2145</v>
      </c>
      <c r="G695" s="6">
        <v>300</v>
      </c>
      <c r="H695" s="6">
        <f t="shared" si="11"/>
        <v>275.2293577981651</v>
      </c>
      <c r="I695" s="6"/>
    </row>
    <row r="696" spans="1:9" ht="24.75" customHeight="1">
      <c r="A696" s="4">
        <v>694</v>
      </c>
      <c r="B696" s="314"/>
      <c r="C696" s="5" t="s">
        <v>19</v>
      </c>
      <c r="D696" s="5"/>
      <c r="E696" s="6"/>
      <c r="F696" s="6" t="s">
        <v>2145</v>
      </c>
      <c r="G696" s="6">
        <v>560</v>
      </c>
      <c r="H696" s="6">
        <f t="shared" si="11"/>
        <v>513.7614678899082</v>
      </c>
      <c r="I696" s="6"/>
    </row>
    <row r="697" spans="1:9" ht="24.75" customHeight="1">
      <c r="A697" s="4">
        <v>695</v>
      </c>
      <c r="B697" s="314"/>
      <c r="C697" s="5" t="s">
        <v>20</v>
      </c>
      <c r="D697" s="5"/>
      <c r="E697" s="6"/>
      <c r="F697" s="6" t="s">
        <v>2145</v>
      </c>
      <c r="G697" s="6">
        <v>620</v>
      </c>
      <c r="H697" s="6">
        <f t="shared" si="11"/>
        <v>568.8073394495412</v>
      </c>
      <c r="I697" s="6"/>
    </row>
    <row r="698" spans="1:9" ht="24.75" customHeight="1">
      <c r="A698" s="4">
        <v>696</v>
      </c>
      <c r="B698" s="314"/>
      <c r="C698" s="5" t="s">
        <v>23</v>
      </c>
      <c r="D698" s="5"/>
      <c r="E698" s="6"/>
      <c r="F698" s="6" t="s">
        <v>2145</v>
      </c>
      <c r="G698" s="6">
        <v>800</v>
      </c>
      <c r="H698" s="6">
        <f t="shared" si="11"/>
        <v>733.9449541284403</v>
      </c>
      <c r="I698" s="6"/>
    </row>
    <row r="699" spans="1:9" ht="24.75" customHeight="1">
      <c r="A699" s="4">
        <v>697</v>
      </c>
      <c r="B699" s="314" t="s">
        <v>2488</v>
      </c>
      <c r="C699" s="5" t="s">
        <v>2203</v>
      </c>
      <c r="D699" s="5" t="s">
        <v>2345</v>
      </c>
      <c r="E699" s="6"/>
      <c r="F699" s="6" t="s">
        <v>2145</v>
      </c>
      <c r="G699" s="6">
        <v>35</v>
      </c>
      <c r="H699" s="6">
        <f t="shared" si="11"/>
        <v>32.11009174311926</v>
      </c>
      <c r="I699" s="6"/>
    </row>
    <row r="700" spans="1:9" ht="24.75" customHeight="1">
      <c r="A700" s="4">
        <v>698</v>
      </c>
      <c r="B700" s="314"/>
      <c r="C700" s="5" t="s">
        <v>2181</v>
      </c>
      <c r="D700" s="5" t="s">
        <v>2175</v>
      </c>
      <c r="E700" s="6"/>
      <c r="F700" s="6" t="s">
        <v>2145</v>
      </c>
      <c r="G700" s="6">
        <v>50</v>
      </c>
      <c r="H700" s="6">
        <f t="shared" si="11"/>
        <v>45.871559633027516</v>
      </c>
      <c r="I700" s="6"/>
    </row>
    <row r="701" spans="1:9" ht="24.75" customHeight="1">
      <c r="A701" s="4">
        <v>699</v>
      </c>
      <c r="B701" s="314"/>
      <c r="C701" s="5" t="s">
        <v>2184</v>
      </c>
      <c r="D701" s="5" t="s">
        <v>2164</v>
      </c>
      <c r="E701" s="6"/>
      <c r="F701" s="6" t="s">
        <v>2145</v>
      </c>
      <c r="G701" s="6">
        <v>80</v>
      </c>
      <c r="H701" s="6">
        <f t="shared" si="11"/>
        <v>73.39449541284404</v>
      </c>
      <c r="I701" s="6"/>
    </row>
    <row r="702" spans="1:9" ht="24.75" customHeight="1">
      <c r="A702" s="4">
        <v>700</v>
      </c>
      <c r="B702" s="314"/>
      <c r="C702" s="5" t="s">
        <v>2186</v>
      </c>
      <c r="D702" s="5" t="s">
        <v>2165</v>
      </c>
      <c r="E702" s="6"/>
      <c r="F702" s="6" t="s">
        <v>2145</v>
      </c>
      <c r="G702" s="6">
        <v>140</v>
      </c>
      <c r="H702" s="6">
        <f t="shared" si="11"/>
        <v>128.44036697247705</v>
      </c>
      <c r="I702" s="6"/>
    </row>
    <row r="703" spans="1:9" ht="24.75" customHeight="1">
      <c r="A703" s="4">
        <v>701</v>
      </c>
      <c r="B703" s="314" t="s">
        <v>2489</v>
      </c>
      <c r="C703" s="5"/>
      <c r="D703" s="5" t="s">
        <v>2329</v>
      </c>
      <c r="E703" s="6" t="s">
        <v>2388</v>
      </c>
      <c r="F703" s="6" t="s">
        <v>2145</v>
      </c>
      <c r="G703" s="6">
        <v>8</v>
      </c>
      <c r="H703" s="6">
        <f t="shared" si="11"/>
        <v>7.339449541284403</v>
      </c>
      <c r="I703" s="6"/>
    </row>
    <row r="704" spans="1:9" ht="24.75" customHeight="1">
      <c r="A704" s="4">
        <v>702</v>
      </c>
      <c r="B704" s="314"/>
      <c r="C704" s="5"/>
      <c r="D704" s="5" t="s">
        <v>2174</v>
      </c>
      <c r="E704" s="6" t="s">
        <v>2490</v>
      </c>
      <c r="F704" s="6" t="s">
        <v>2145</v>
      </c>
      <c r="G704" s="6">
        <v>14</v>
      </c>
      <c r="H704" s="6">
        <f t="shared" si="11"/>
        <v>12.844036697247706</v>
      </c>
      <c r="I704" s="6"/>
    </row>
    <row r="705" spans="1:9" ht="24.75" customHeight="1">
      <c r="A705" s="4">
        <v>703</v>
      </c>
      <c r="B705" s="314"/>
      <c r="C705" s="5"/>
      <c r="D705" s="5" t="s">
        <v>2221</v>
      </c>
      <c r="E705" s="6" t="s">
        <v>2363</v>
      </c>
      <c r="F705" s="6" t="s">
        <v>2145</v>
      </c>
      <c r="G705" s="6">
        <v>19</v>
      </c>
      <c r="H705" s="6">
        <f t="shared" si="11"/>
        <v>17.431192660550458</v>
      </c>
      <c r="I705" s="6"/>
    </row>
    <row r="706" spans="1:9" ht="24.75" customHeight="1">
      <c r="A706" s="4">
        <v>704</v>
      </c>
      <c r="B706" s="314"/>
      <c r="C706" s="5"/>
      <c r="D706" s="5" t="s">
        <v>2223</v>
      </c>
      <c r="E706" s="6" t="s">
        <v>2217</v>
      </c>
      <c r="F706" s="6" t="s">
        <v>2145</v>
      </c>
      <c r="G706" s="6">
        <v>36</v>
      </c>
      <c r="H706" s="6">
        <f t="shared" si="11"/>
        <v>33.027522935779814</v>
      </c>
      <c r="I706" s="6"/>
    </row>
    <row r="707" spans="1:9" ht="24.75" customHeight="1">
      <c r="A707" s="4">
        <v>705</v>
      </c>
      <c r="B707" s="314"/>
      <c r="C707" s="5"/>
      <c r="D707" s="5" t="s">
        <v>2255</v>
      </c>
      <c r="E707" s="6" t="s">
        <v>2173</v>
      </c>
      <c r="F707" s="6" t="s">
        <v>2145</v>
      </c>
      <c r="G707" s="6">
        <v>60</v>
      </c>
      <c r="H707" s="6">
        <f t="shared" si="11"/>
        <v>55.04587155963302</v>
      </c>
      <c r="I707" s="6"/>
    </row>
    <row r="708" spans="1:9" ht="24.75" customHeight="1">
      <c r="A708" s="4">
        <v>706</v>
      </c>
      <c r="B708" s="314"/>
      <c r="C708" s="5"/>
      <c r="D708" s="5" t="s">
        <v>2176</v>
      </c>
      <c r="E708" s="6" t="s">
        <v>2174</v>
      </c>
      <c r="F708" s="6" t="s">
        <v>2145</v>
      </c>
      <c r="G708" s="6">
        <v>90</v>
      </c>
      <c r="H708" s="6">
        <f t="shared" si="11"/>
        <v>82.56880733944953</v>
      </c>
      <c r="I708" s="6"/>
    </row>
    <row r="709" spans="1:9" ht="24.75" customHeight="1">
      <c r="A709" s="4">
        <v>707</v>
      </c>
      <c r="B709" s="314" t="s">
        <v>2491</v>
      </c>
      <c r="C709" s="5"/>
      <c r="D709" s="5" t="s">
        <v>2329</v>
      </c>
      <c r="E709" s="6"/>
      <c r="F709" s="6" t="s">
        <v>2145</v>
      </c>
      <c r="G709" s="6">
        <v>32</v>
      </c>
      <c r="H709" s="6">
        <f t="shared" si="11"/>
        <v>29.357798165137613</v>
      </c>
      <c r="I709" s="6"/>
    </row>
    <row r="710" spans="1:9" ht="24.75" customHeight="1">
      <c r="A710" s="4">
        <v>708</v>
      </c>
      <c r="B710" s="314"/>
      <c r="C710" s="5"/>
      <c r="D710" s="5" t="s">
        <v>2174</v>
      </c>
      <c r="E710" s="6"/>
      <c r="F710" s="6" t="s">
        <v>2145</v>
      </c>
      <c r="G710" s="6">
        <v>55</v>
      </c>
      <c r="H710" s="6">
        <f t="shared" si="11"/>
        <v>50.45871559633027</v>
      </c>
      <c r="I710" s="6"/>
    </row>
    <row r="711" spans="1:9" ht="24.75" customHeight="1">
      <c r="A711" s="4">
        <v>709</v>
      </c>
      <c r="B711" s="314"/>
      <c r="C711" s="5"/>
      <c r="D711" s="5" t="s">
        <v>2175</v>
      </c>
      <c r="E711" s="6"/>
      <c r="F711" s="6" t="s">
        <v>2145</v>
      </c>
      <c r="G711" s="6">
        <v>85</v>
      </c>
      <c r="H711" s="6">
        <f t="shared" si="11"/>
        <v>77.98165137614679</v>
      </c>
      <c r="I711" s="6"/>
    </row>
    <row r="712" spans="1:9" ht="24.75" customHeight="1">
      <c r="A712" s="4">
        <v>710</v>
      </c>
      <c r="B712" s="314"/>
      <c r="C712" s="5" t="s">
        <v>16</v>
      </c>
      <c r="D712" s="5" t="s">
        <v>2164</v>
      </c>
      <c r="E712" s="6"/>
      <c r="F712" s="6" t="s">
        <v>2145</v>
      </c>
      <c r="G712" s="6">
        <v>150</v>
      </c>
      <c r="H712" s="6">
        <f t="shared" si="11"/>
        <v>137.61467889908255</v>
      </c>
      <c r="I712" s="6"/>
    </row>
    <row r="713" spans="1:9" ht="24.75" customHeight="1">
      <c r="A713" s="4">
        <v>711</v>
      </c>
      <c r="B713" s="314"/>
      <c r="C713" s="5" t="s">
        <v>17</v>
      </c>
      <c r="D713" s="5" t="s">
        <v>2176</v>
      </c>
      <c r="E713" s="6"/>
      <c r="F713" s="6" t="s">
        <v>2145</v>
      </c>
      <c r="G713" s="6">
        <v>300</v>
      </c>
      <c r="H713" s="6">
        <f t="shared" si="11"/>
        <v>275.2293577981651</v>
      </c>
      <c r="I713" s="6"/>
    </row>
    <row r="714" spans="1:9" ht="24.75" customHeight="1">
      <c r="A714" s="4">
        <v>712</v>
      </c>
      <c r="B714" s="314"/>
      <c r="C714" s="5" t="s">
        <v>18</v>
      </c>
      <c r="D714" s="5" t="s">
        <v>2177</v>
      </c>
      <c r="E714" s="6"/>
      <c r="F714" s="6" t="s">
        <v>2145</v>
      </c>
      <c r="G714" s="6">
        <v>460</v>
      </c>
      <c r="H714" s="6">
        <f t="shared" si="11"/>
        <v>422.01834862385317</v>
      </c>
      <c r="I714" s="6"/>
    </row>
    <row r="715" spans="1:9" ht="24.75" customHeight="1">
      <c r="A715" s="4">
        <v>713</v>
      </c>
      <c r="B715" s="314"/>
      <c r="C715" s="5" t="s">
        <v>9</v>
      </c>
      <c r="D715" s="5"/>
      <c r="E715" s="6"/>
      <c r="F715" s="6" t="s">
        <v>2145</v>
      </c>
      <c r="G715" s="6">
        <v>600</v>
      </c>
      <c r="H715" s="6">
        <f t="shared" si="11"/>
        <v>550.4587155963302</v>
      </c>
      <c r="I715" s="6"/>
    </row>
    <row r="716" spans="1:9" ht="24.75" customHeight="1">
      <c r="A716" s="4">
        <v>714</v>
      </c>
      <c r="B716" s="314"/>
      <c r="C716" s="5" t="s">
        <v>19</v>
      </c>
      <c r="D716" s="5"/>
      <c r="E716" s="6"/>
      <c r="F716" s="6" t="s">
        <v>2145</v>
      </c>
      <c r="G716" s="6">
        <v>800</v>
      </c>
      <c r="H716" s="6">
        <f t="shared" si="11"/>
        <v>733.9449541284403</v>
      </c>
      <c r="I716" s="6"/>
    </row>
    <row r="717" spans="1:9" ht="24.75" customHeight="1">
      <c r="A717" s="4">
        <v>715</v>
      </c>
      <c r="B717" s="314"/>
      <c r="C717" s="5" t="s">
        <v>20</v>
      </c>
      <c r="D717" s="5"/>
      <c r="E717" s="6"/>
      <c r="F717" s="6" t="s">
        <v>2145</v>
      </c>
      <c r="G717" s="6">
        <v>1250</v>
      </c>
      <c r="H717" s="6">
        <f t="shared" si="11"/>
        <v>1146.788990825688</v>
      </c>
      <c r="I717" s="6"/>
    </row>
    <row r="718" spans="1:9" ht="24.75" customHeight="1">
      <c r="A718" s="4">
        <v>716</v>
      </c>
      <c r="B718" s="314"/>
      <c r="C718" s="5" t="s">
        <v>23</v>
      </c>
      <c r="D718" s="5"/>
      <c r="E718" s="6"/>
      <c r="F718" s="6" t="s">
        <v>2145</v>
      </c>
      <c r="G718" s="6">
        <v>1700</v>
      </c>
      <c r="H718" s="6">
        <f t="shared" si="11"/>
        <v>1559.6330275229357</v>
      </c>
      <c r="I718" s="6"/>
    </row>
    <row r="719" spans="1:9" ht="24.75" customHeight="1">
      <c r="A719" s="4">
        <v>717</v>
      </c>
      <c r="B719" s="314" t="s">
        <v>2492</v>
      </c>
      <c r="C719" s="5"/>
      <c r="D719" s="5"/>
      <c r="E719" s="6" t="s">
        <v>2493</v>
      </c>
      <c r="F719" s="6" t="s">
        <v>2145</v>
      </c>
      <c r="G719" s="6">
        <v>22</v>
      </c>
      <c r="H719" s="6">
        <f t="shared" si="11"/>
        <v>20.183486238532108</v>
      </c>
      <c r="I719" s="6"/>
    </row>
    <row r="720" spans="1:9" ht="24.75" customHeight="1">
      <c r="A720" s="4">
        <v>718</v>
      </c>
      <c r="B720" s="314"/>
      <c r="C720" s="5"/>
      <c r="D720" s="5"/>
      <c r="E720" s="6" t="s">
        <v>2215</v>
      </c>
      <c r="F720" s="6" t="s">
        <v>2145</v>
      </c>
      <c r="G720" s="6">
        <v>30</v>
      </c>
      <c r="H720" s="6">
        <f t="shared" si="11"/>
        <v>27.52293577981651</v>
      </c>
      <c r="I720" s="6"/>
    </row>
    <row r="721" spans="1:9" ht="24.75" customHeight="1">
      <c r="A721" s="4">
        <v>719</v>
      </c>
      <c r="B721" s="314"/>
      <c r="C721" s="5"/>
      <c r="D721" s="5"/>
      <c r="E721" s="6" t="s">
        <v>2217</v>
      </c>
      <c r="F721" s="6" t="s">
        <v>2145</v>
      </c>
      <c r="G721" s="6">
        <v>42</v>
      </c>
      <c r="H721" s="6">
        <f t="shared" si="11"/>
        <v>38.532110091743114</v>
      </c>
      <c r="I721" s="6"/>
    </row>
    <row r="722" spans="1:9" ht="24.75" customHeight="1">
      <c r="A722" s="4">
        <v>720</v>
      </c>
      <c r="B722" s="314"/>
      <c r="C722" s="5"/>
      <c r="D722" s="5"/>
      <c r="E722" s="6" t="s">
        <v>2173</v>
      </c>
      <c r="F722" s="6" t="s">
        <v>2145</v>
      </c>
      <c r="G722" s="6">
        <v>60</v>
      </c>
      <c r="H722" s="6">
        <f t="shared" si="11"/>
        <v>55.04587155963302</v>
      </c>
      <c r="I722" s="6"/>
    </row>
    <row r="723" spans="1:9" ht="24.75" customHeight="1">
      <c r="A723" s="4">
        <v>721</v>
      </c>
      <c r="B723" s="314"/>
      <c r="C723" s="5"/>
      <c r="D723" s="5"/>
      <c r="E723" s="6" t="s">
        <v>2174</v>
      </c>
      <c r="F723" s="6" t="s">
        <v>2145</v>
      </c>
      <c r="G723" s="6">
        <v>100</v>
      </c>
      <c r="H723" s="6">
        <f t="shared" si="11"/>
        <v>91.74311926605503</v>
      </c>
      <c r="I723" s="6"/>
    </row>
    <row r="724" spans="1:9" ht="24.75" customHeight="1">
      <c r="A724" s="4">
        <v>722</v>
      </c>
      <c r="B724" s="314"/>
      <c r="C724" s="5"/>
      <c r="D724" s="5"/>
      <c r="E724" s="6" t="s">
        <v>2221</v>
      </c>
      <c r="F724" s="6" t="s">
        <v>2145</v>
      </c>
      <c r="G724" s="6">
        <v>140</v>
      </c>
      <c r="H724" s="6">
        <f t="shared" si="11"/>
        <v>128.44036697247705</v>
      </c>
      <c r="I724" s="6"/>
    </row>
    <row r="725" spans="1:9" ht="24.75" customHeight="1">
      <c r="A725" s="4">
        <v>723</v>
      </c>
      <c r="B725" s="314"/>
      <c r="C725" s="5"/>
      <c r="D725" s="5"/>
      <c r="E725" s="6" t="s">
        <v>2223</v>
      </c>
      <c r="F725" s="6" t="s">
        <v>2145</v>
      </c>
      <c r="G725" s="6">
        <v>240</v>
      </c>
      <c r="H725" s="6">
        <f t="shared" si="11"/>
        <v>220.18348623853208</v>
      </c>
      <c r="I725" s="6"/>
    </row>
    <row r="726" spans="1:9" ht="24.75" customHeight="1">
      <c r="A726" s="4">
        <v>724</v>
      </c>
      <c r="B726" s="314" t="s">
        <v>2494</v>
      </c>
      <c r="C726" s="5" t="s">
        <v>12</v>
      </c>
      <c r="D726" s="5"/>
      <c r="E726" s="6"/>
      <c r="F726" s="6" t="s">
        <v>2495</v>
      </c>
      <c r="G726" s="6">
        <v>7.5</v>
      </c>
      <c r="H726" s="6">
        <f t="shared" si="11"/>
        <v>6.880733944954128</v>
      </c>
      <c r="I726" s="6"/>
    </row>
    <row r="727" spans="1:9" ht="24.75" customHeight="1">
      <c r="A727" s="4">
        <v>725</v>
      </c>
      <c r="B727" s="314"/>
      <c r="C727" s="5" t="s">
        <v>14</v>
      </c>
      <c r="D727" s="5"/>
      <c r="E727" s="6"/>
      <c r="F727" s="6" t="s">
        <v>2495</v>
      </c>
      <c r="G727" s="6">
        <v>9</v>
      </c>
      <c r="H727" s="6">
        <f t="shared" si="11"/>
        <v>8.256880733944953</v>
      </c>
      <c r="I727" s="6"/>
    </row>
    <row r="728" spans="1:9" ht="24.75" customHeight="1">
      <c r="A728" s="4">
        <v>726</v>
      </c>
      <c r="B728" s="5" t="s">
        <v>2496</v>
      </c>
      <c r="C728" s="5" t="s">
        <v>10</v>
      </c>
      <c r="D728" s="5"/>
      <c r="E728" s="6"/>
      <c r="F728" s="6" t="s">
        <v>2495</v>
      </c>
      <c r="G728" s="6">
        <v>5.2</v>
      </c>
      <c r="H728" s="6">
        <f t="shared" si="11"/>
        <v>4.770642201834862</v>
      </c>
      <c r="I728" s="6"/>
    </row>
    <row r="729" spans="1:9" ht="24.75" customHeight="1">
      <c r="A729" s="4">
        <v>727</v>
      </c>
      <c r="B729" s="314" t="s">
        <v>2497</v>
      </c>
      <c r="C729" s="5" t="s">
        <v>2181</v>
      </c>
      <c r="D729" s="5"/>
      <c r="E729" s="6"/>
      <c r="F729" s="6" t="s">
        <v>2495</v>
      </c>
      <c r="G729" s="6">
        <v>22</v>
      </c>
      <c r="H729" s="6">
        <f t="shared" si="11"/>
        <v>20.183486238532108</v>
      </c>
      <c r="I729" s="6"/>
    </row>
    <row r="730" spans="1:9" ht="24.75" customHeight="1">
      <c r="A730" s="4">
        <v>728</v>
      </c>
      <c r="B730" s="314"/>
      <c r="C730" s="5" t="s">
        <v>2186</v>
      </c>
      <c r="D730" s="5"/>
      <c r="E730" s="6"/>
      <c r="F730" s="6" t="s">
        <v>2495</v>
      </c>
      <c r="G730" s="6">
        <v>32</v>
      </c>
      <c r="H730" s="6">
        <f t="shared" si="11"/>
        <v>29.357798165137613</v>
      </c>
      <c r="I730" s="6"/>
    </row>
    <row r="731" spans="1:9" ht="24.75" customHeight="1">
      <c r="A731" s="4">
        <v>729</v>
      </c>
      <c r="B731" s="5" t="s">
        <v>2498</v>
      </c>
      <c r="C731" s="5"/>
      <c r="D731" s="5"/>
      <c r="E731" s="6"/>
      <c r="F731" s="6" t="s">
        <v>22</v>
      </c>
      <c r="G731" s="6">
        <v>18</v>
      </c>
      <c r="H731" s="6">
        <f t="shared" si="11"/>
        <v>16.513761467889907</v>
      </c>
      <c r="I731" s="6"/>
    </row>
    <row r="732" spans="1:9" ht="24.75" customHeight="1">
      <c r="A732" s="4">
        <v>730</v>
      </c>
      <c r="B732" s="5" t="s">
        <v>2499</v>
      </c>
      <c r="C732" s="5"/>
      <c r="D732" s="5"/>
      <c r="E732" s="6"/>
      <c r="F732" s="6" t="s">
        <v>22</v>
      </c>
      <c r="G732" s="6">
        <v>13.5</v>
      </c>
      <c r="H732" s="6">
        <f t="shared" si="11"/>
        <v>12.38532110091743</v>
      </c>
      <c r="I732" s="6"/>
    </row>
    <row r="733" spans="1:9" ht="24.75" customHeight="1">
      <c r="A733" s="4">
        <v>731</v>
      </c>
      <c r="B733" s="5" t="s">
        <v>2500</v>
      </c>
      <c r="C733" s="5"/>
      <c r="D733" s="5"/>
      <c r="E733" s="6"/>
      <c r="F733" s="6" t="s">
        <v>22</v>
      </c>
      <c r="G733" s="6">
        <v>13.5</v>
      </c>
      <c r="H733" s="6">
        <f t="shared" si="11"/>
        <v>12.38532110091743</v>
      </c>
      <c r="I733" s="6"/>
    </row>
    <row r="734" spans="1:9" ht="24.75" customHeight="1">
      <c r="A734" s="4">
        <v>732</v>
      </c>
      <c r="B734" s="5" t="s">
        <v>2501</v>
      </c>
      <c r="C734" s="5"/>
      <c r="D734" s="5" t="s">
        <v>2502</v>
      </c>
      <c r="E734" s="6" t="s">
        <v>2503</v>
      </c>
      <c r="F734" s="6" t="s">
        <v>2504</v>
      </c>
      <c r="G734" s="6">
        <v>2.1</v>
      </c>
      <c r="H734" s="6">
        <f t="shared" si="11"/>
        <v>1.926605504587156</v>
      </c>
      <c r="I734" s="6"/>
    </row>
    <row r="735" spans="1:9" ht="24.75" customHeight="1">
      <c r="A735" s="4">
        <v>733</v>
      </c>
      <c r="B735" s="5" t="s">
        <v>2505</v>
      </c>
      <c r="C735" s="5"/>
      <c r="D735" s="11"/>
      <c r="E735" s="6"/>
      <c r="F735" s="6" t="s">
        <v>2145</v>
      </c>
      <c r="G735" s="6">
        <v>2.3</v>
      </c>
      <c r="H735" s="6">
        <f t="shared" si="11"/>
        <v>2.110091743119266</v>
      </c>
      <c r="I735" s="6"/>
    </row>
    <row r="736" spans="1:9" ht="24.75" customHeight="1">
      <c r="A736" s="4">
        <v>734</v>
      </c>
      <c r="B736" s="5" t="s">
        <v>2506</v>
      </c>
      <c r="C736" s="5"/>
      <c r="D736" s="5"/>
      <c r="E736" s="6"/>
      <c r="F736" s="6" t="s">
        <v>2507</v>
      </c>
      <c r="G736" s="6">
        <v>1</v>
      </c>
      <c r="H736" s="6">
        <f t="shared" si="11"/>
        <v>0.9174311926605504</v>
      </c>
      <c r="I736" s="6"/>
    </row>
    <row r="737" spans="1:9" ht="24.75" customHeight="1">
      <c r="A737" s="4">
        <v>735</v>
      </c>
      <c r="B737" s="314" t="s">
        <v>2508</v>
      </c>
      <c r="C737" s="5"/>
      <c r="D737" s="5" t="s">
        <v>2363</v>
      </c>
      <c r="E737" s="6"/>
      <c r="F737" s="6" t="s">
        <v>2145</v>
      </c>
      <c r="G737" s="6">
        <v>2.55</v>
      </c>
      <c r="H737" s="6">
        <f t="shared" si="11"/>
        <v>2.339449541284403</v>
      </c>
      <c r="I737" s="6"/>
    </row>
    <row r="738" spans="1:9" ht="24.75" customHeight="1">
      <c r="A738" s="4">
        <v>736</v>
      </c>
      <c r="B738" s="314"/>
      <c r="C738" s="5"/>
      <c r="D738" s="5" t="s">
        <v>2253</v>
      </c>
      <c r="E738" s="6"/>
      <c r="F738" s="6" t="s">
        <v>2145</v>
      </c>
      <c r="G738" s="6">
        <v>3.6</v>
      </c>
      <c r="H738" s="6">
        <f t="shared" si="11"/>
        <v>3.3027522935779814</v>
      </c>
      <c r="I738" s="6"/>
    </row>
    <row r="739" spans="1:9" ht="24.75" customHeight="1">
      <c r="A739" s="4">
        <v>737</v>
      </c>
      <c r="B739" s="5" t="s">
        <v>2509</v>
      </c>
      <c r="C739" s="5"/>
      <c r="D739" s="5" t="s">
        <v>2419</v>
      </c>
      <c r="E739" s="6" t="s">
        <v>2465</v>
      </c>
      <c r="F739" s="6" t="s">
        <v>2507</v>
      </c>
      <c r="G739" s="6">
        <v>1.6</v>
      </c>
      <c r="H739" s="6">
        <f t="shared" si="11"/>
        <v>1.4678899082568808</v>
      </c>
      <c r="I739" s="6"/>
    </row>
    <row r="740" spans="1:13" ht="24.75" customHeight="1">
      <c r="A740" s="4">
        <v>738</v>
      </c>
      <c r="B740" s="5" t="s">
        <v>2510</v>
      </c>
      <c r="C740" s="5"/>
      <c r="D740" s="5"/>
      <c r="E740" s="6"/>
      <c r="F740" s="6" t="s">
        <v>338</v>
      </c>
      <c r="G740" s="6">
        <v>5.2</v>
      </c>
      <c r="H740" s="6">
        <f t="shared" si="11"/>
        <v>4.770642201834862</v>
      </c>
      <c r="I740" s="6" t="s">
        <v>2511</v>
      </c>
      <c r="M740" s="12"/>
    </row>
    <row r="741" spans="1:9" ht="24.75" customHeight="1">
      <c r="A741" s="4">
        <v>739</v>
      </c>
      <c r="B741" s="5" t="s">
        <v>2512</v>
      </c>
      <c r="C741" s="5"/>
      <c r="D741" s="5"/>
      <c r="E741" s="6"/>
      <c r="F741" s="6" t="s">
        <v>338</v>
      </c>
      <c r="G741" s="6">
        <v>5.6</v>
      </c>
      <c r="H741" s="6">
        <f t="shared" si="11"/>
        <v>5.137614678899082</v>
      </c>
      <c r="I741" s="6" t="s">
        <v>2511</v>
      </c>
    </row>
    <row r="742" spans="1:9" ht="24.75" customHeight="1">
      <c r="A742" s="4">
        <v>740</v>
      </c>
      <c r="B742" s="5" t="s">
        <v>2513</v>
      </c>
      <c r="C742" s="5"/>
      <c r="D742" s="5"/>
      <c r="E742" s="6"/>
      <c r="F742" s="6" t="s">
        <v>227</v>
      </c>
      <c r="G742" s="6">
        <v>1.25</v>
      </c>
      <c r="H742" s="6">
        <f t="shared" si="11"/>
        <v>1.146788990825688</v>
      </c>
      <c r="I742" s="6" t="s">
        <v>2514</v>
      </c>
    </row>
    <row r="743" spans="1:9" ht="24.75" customHeight="1">
      <c r="A743" s="4">
        <v>741</v>
      </c>
      <c r="B743" s="5" t="s">
        <v>2515</v>
      </c>
      <c r="C743" s="5"/>
      <c r="D743" s="5"/>
      <c r="E743" s="6"/>
      <c r="F743" s="6" t="s">
        <v>227</v>
      </c>
      <c r="G743" s="6">
        <v>1.1</v>
      </c>
      <c r="H743" s="6">
        <f t="shared" si="11"/>
        <v>1.0091743119266054</v>
      </c>
      <c r="I743" s="6" t="s">
        <v>2514</v>
      </c>
    </row>
    <row r="744" spans="1:9" ht="24.75" customHeight="1">
      <c r="A744" s="4">
        <v>742</v>
      </c>
      <c r="B744" s="5" t="s">
        <v>2516</v>
      </c>
      <c r="C744" s="5"/>
      <c r="D744" s="5"/>
      <c r="E744" s="6"/>
      <c r="F744" s="6" t="s">
        <v>338</v>
      </c>
      <c r="G744" s="6">
        <v>3.2</v>
      </c>
      <c r="H744" s="6">
        <f t="shared" si="11"/>
        <v>2.9357798165137616</v>
      </c>
      <c r="I744" s="6"/>
    </row>
    <row r="745" spans="1:9" ht="24.75" customHeight="1">
      <c r="A745" s="4">
        <v>743</v>
      </c>
      <c r="B745" s="5" t="s">
        <v>2517</v>
      </c>
      <c r="C745" s="5"/>
      <c r="D745" s="5"/>
      <c r="E745" s="6"/>
      <c r="F745" s="6" t="s">
        <v>338</v>
      </c>
      <c r="G745" s="6">
        <v>6.2</v>
      </c>
      <c r="H745" s="6">
        <f t="shared" si="11"/>
        <v>5.6880733944954125</v>
      </c>
      <c r="I745" s="6"/>
    </row>
    <row r="746" spans="1:9" ht="24.75" customHeight="1">
      <c r="A746" s="4">
        <v>744</v>
      </c>
      <c r="B746" s="5" t="s">
        <v>2518</v>
      </c>
      <c r="C746" s="5"/>
      <c r="D746" s="5"/>
      <c r="E746" s="6"/>
      <c r="F746" s="6" t="s">
        <v>2519</v>
      </c>
      <c r="G746" s="6">
        <v>0.9</v>
      </c>
      <c r="H746" s="6">
        <f t="shared" si="11"/>
        <v>0.8256880733944953</v>
      </c>
      <c r="I746" s="6"/>
    </row>
    <row r="747" spans="1:9" ht="24.75" customHeight="1">
      <c r="A747" s="4">
        <v>745</v>
      </c>
      <c r="B747" s="5" t="s">
        <v>2520</v>
      </c>
      <c r="C747" s="5"/>
      <c r="D747" s="5"/>
      <c r="E747" s="6"/>
      <c r="F747" s="6" t="s">
        <v>2145</v>
      </c>
      <c r="G747" s="6">
        <v>0.45</v>
      </c>
      <c r="H747" s="6">
        <f t="shared" si="11"/>
        <v>0.4128440366972477</v>
      </c>
      <c r="I747" s="6" t="s">
        <v>2521</v>
      </c>
    </row>
  </sheetData>
  <sheetProtection password="CF7A" sheet="1"/>
  <mergeCells count="94">
    <mergeCell ref="F2:F3"/>
    <mergeCell ref="I2:I3"/>
    <mergeCell ref="B703:B708"/>
    <mergeCell ref="B709:B718"/>
    <mergeCell ref="B719:B725"/>
    <mergeCell ref="B726:B727"/>
    <mergeCell ref="B614:B616"/>
    <mergeCell ref="B617:B621"/>
    <mergeCell ref="B622:B626"/>
    <mergeCell ref="B627:B639"/>
    <mergeCell ref="B729:B730"/>
    <mergeCell ref="B737:B738"/>
    <mergeCell ref="B661:B665"/>
    <mergeCell ref="B666:B675"/>
    <mergeCell ref="B676:B678"/>
    <mergeCell ref="B679:B690"/>
    <mergeCell ref="B691:B698"/>
    <mergeCell ref="B699:B702"/>
    <mergeCell ref="B640:B650"/>
    <mergeCell ref="B651:B660"/>
    <mergeCell ref="B581:B584"/>
    <mergeCell ref="B585:B586"/>
    <mergeCell ref="B587:B588"/>
    <mergeCell ref="B589:B597"/>
    <mergeCell ref="B598:B607"/>
    <mergeCell ref="B608:B613"/>
    <mergeCell ref="B531:B544"/>
    <mergeCell ref="B545:B554"/>
    <mergeCell ref="B555:B559"/>
    <mergeCell ref="B560:B564"/>
    <mergeCell ref="B565:B574"/>
    <mergeCell ref="B575:B580"/>
    <mergeCell ref="B476:B489"/>
    <mergeCell ref="B490:B495"/>
    <mergeCell ref="B496:B502"/>
    <mergeCell ref="B503:B506"/>
    <mergeCell ref="B507:B520"/>
    <mergeCell ref="B521:B530"/>
    <mergeCell ref="B421:B436"/>
    <mergeCell ref="B437:B439"/>
    <mergeCell ref="B440:B454"/>
    <mergeCell ref="B455:B457"/>
    <mergeCell ref="B458:B462"/>
    <mergeCell ref="B463:B475"/>
    <mergeCell ref="B373:B385"/>
    <mergeCell ref="B386:B388"/>
    <mergeCell ref="B389:B394"/>
    <mergeCell ref="B395:B400"/>
    <mergeCell ref="B401:B412"/>
    <mergeCell ref="B413:B420"/>
    <mergeCell ref="B299:B312"/>
    <mergeCell ref="B313:B325"/>
    <mergeCell ref="B326:B343"/>
    <mergeCell ref="B344:B359"/>
    <mergeCell ref="B360:B366"/>
    <mergeCell ref="B367:B372"/>
    <mergeCell ref="B229:B234"/>
    <mergeCell ref="B235:B239"/>
    <mergeCell ref="B240:B254"/>
    <mergeCell ref="B255:B267"/>
    <mergeCell ref="B268:B285"/>
    <mergeCell ref="B286:B298"/>
    <mergeCell ref="B165:B170"/>
    <mergeCell ref="B171:B180"/>
    <mergeCell ref="B181:B191"/>
    <mergeCell ref="B192:B198"/>
    <mergeCell ref="B199:B216"/>
    <mergeCell ref="B217:B228"/>
    <mergeCell ref="B110:B123"/>
    <mergeCell ref="B124:B127"/>
    <mergeCell ref="B128:B133"/>
    <mergeCell ref="B134:B146"/>
    <mergeCell ref="B147:B154"/>
    <mergeCell ref="B155:B164"/>
    <mergeCell ref="C588:E588"/>
    <mergeCell ref="A2:A3"/>
    <mergeCell ref="B2:B3"/>
    <mergeCell ref="B4:B15"/>
    <mergeCell ref="B16:B24"/>
    <mergeCell ref="B25:B27"/>
    <mergeCell ref="B28:B34"/>
    <mergeCell ref="B35:B43"/>
    <mergeCell ref="B44:B51"/>
    <mergeCell ref="B52:B58"/>
    <mergeCell ref="A1:I1"/>
    <mergeCell ref="C2:E2"/>
    <mergeCell ref="G2:H2"/>
    <mergeCell ref="C585:E585"/>
    <mergeCell ref="C586:E586"/>
    <mergeCell ref="C587:E587"/>
    <mergeCell ref="B59:B74"/>
    <mergeCell ref="B75:B85"/>
    <mergeCell ref="B86:B92"/>
    <mergeCell ref="B93:B109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0" sqref="K4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PSPPro 1: D:\wzl\建委杂志16ML.mps</dc:title>
  <dc:subject/>
  <dc:creator>Administrator</dc:creator>
  <cp:keywords/>
  <dc:description/>
  <cp:lastModifiedBy>微软用户</cp:lastModifiedBy>
  <cp:lastPrinted>2021-10-08T12:19:18Z</cp:lastPrinted>
  <dcterms:created xsi:type="dcterms:W3CDTF">2017-02-07T03:05:43Z</dcterms:created>
  <dcterms:modified xsi:type="dcterms:W3CDTF">2021-10-09T01:59:18Z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CAFF3B1777E041B489C7A4F59EE42100</vt:lpwstr>
  </property>
</Properties>
</file>